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C:\Users\Brian Weafer\Desktop\IMAX confict, reach ROHS\"/>
    </mc:Choice>
  </mc:AlternateContent>
  <xr:revisionPtr revIDLastSave="0" documentId="13_ncr:1_{5795C6CD-7B24-405D-AB42-B7BF11E387E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314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J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 r="S13"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<sst xmlns="http://schemas.openxmlformats.org/spreadsheetml/2006/main" count="22417" uniqueCount="15811">
  <si>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</si>
  <si>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</si>
  <si>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</si>
  <si>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</si>
  <si>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</si>
  <si>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</si>
  <si>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</si>
  <si>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</si>
  <si>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</si>
  <si>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</si>
  <si>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</si>
  <si>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</si>
  <si>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</si>
  <si>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</si>
  <si>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</si>
  <si>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</si>
  <si>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</si>
  <si>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</si>
  <si>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</si>
  <si>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</si>
  <si>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</si>
  <si>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</si>
  <si>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</si>
  <si>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</si>
  <si>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</si>
  <si>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</si>
  <si>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</si>
  <si>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</si>
  <si>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</si>
  <si>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</si>
  <si>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</si>
  <si>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</si>
  <si>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</si>
  <si>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</si>
  <si>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</si>
  <si>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</si>
  <si>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</si>
  <si>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</si>
  <si>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</si>
  <si>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</si>
  <si>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</si>
  <si>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</si>
  <si>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</si>
  <si>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</si>
  <si>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</si>
  <si>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</si>
  <si>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</si>
  <si>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</si>
  <si>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</si>
  <si>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</si>
  <si>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</si>
  <si>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</si>
  <si>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</si>
  <si>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</si>
  <si>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</si>
  <si>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</si>
  <si>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</si>
  <si>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</si>
  <si>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</si>
  <si>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</si>
  <si>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</si>
  <si>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</si>
  <si>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</si>
  <si>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</si>
  <si>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</si>
  <si>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</si>
  <si>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</si>
  <si>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</si>
  <si>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</si>
  <si>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</si>
  <si>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</si>
  <si>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</si>
  <si>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</si>
  <si>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</si>
  <si>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</si>
  <si>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</si>
  <si>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</si>
  <si>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</si>
  <si>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</si>
  <si>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</si>
  <si>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</si>
  <si>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</si>
  <si>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</si>
  <si>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</si>
  <si>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</si>
  <si>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</si>
  <si>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</si>
  <si>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</si>
  <si>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</si>
  <si>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</si>
  <si>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</si>
  <si>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</si>
  <si>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</si>
  <si>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</si>
  <si>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</si>
  <si>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</si>
  <si>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</si>
  <si>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</si>
  <si>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</si>
  <si>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</si>
  <si>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</si>
  <si>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</si>
  <si>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</si>
  <si>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</si>
  <si>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</si>
  <si>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</si>
  <si>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</si>
  <si>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</si>
  <si>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</si>
  <si>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</si>
  <si>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</si>
  <si>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</si>
  <si>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</si>
  <si>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</si>
  <si>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</si>
  <si>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</si>
  <si>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</si>
  <si>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</si>
  <si>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</si>
  <si>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</si>
  <si>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</si>
  <si>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</si>
  <si>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</si>
  <si>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</si>
  <si>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</si>
  <si>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</si>
  <si>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</si>
  <si>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</si>
  <si>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</si>
  <si>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</si>
  <si>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</si>
  <si>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</si>
  <si>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</si>
  <si>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</si>
  <si>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</si>
  <si>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</si>
  <si>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</si>
  <si>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</si>
  <si>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</si>
  <si>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</si>
  <si>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</si>
  <si>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</si>
  <si>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</si>
  <si>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</si>
  <si>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</si>
  <si>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</si>
  <si>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</si>
  <si>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</si>
  <si>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</si>
  <si>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</si>
  <si>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</si>
  <si>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</si>
  <si>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</si>
  <si>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</si>
  <si>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</si>
  <si>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</si>
  <si>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</si>
  <si>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</si>
  <si>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</si>
  <si>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</si>
  <si>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</si>
  <si>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</si>
  <si>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</si>
  <si>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</si>
  <si>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</si>
  <si>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</si>
  <si>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</si>
  <si>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</si>
  <si>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</si>
  <si>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</si>
  <si>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</si>
  <si>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</si>
  <si>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</si>
  <si>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</si>
  <si>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</si>
  <si>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</si>
  <si>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</si>
  <si>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</si>
  <si>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</si>
  <si>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</si>
  <si>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</si>
  <si>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</si>
  <si>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</si>
  <si>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</si>
  <si>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</si>
  <si>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</si>
  <si>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</si>
  <si>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</si>
  <si>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</si>
  <si>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</si>
  <si>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</si>
  <si>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</si>
  <si>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</si>
  <si>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</si>
  <si>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</si>
  <si>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</si>
  <si>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</si>
  <si>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</si>
  <si>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</si>
  <si>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</si>
  <si>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</si>
  <si>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</si>
  <si>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</si>
  <si>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</si>
  <si>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</si>
  <si>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</si>
  <si>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</si>
  <si>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</si>
  <si>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</si>
  <si>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</si>
  <si>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</si>
  <si>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</si>
  <si>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</si>
  <si>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</si>
  <si>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</si>
  <si>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</si>
  <si>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</si>
  <si>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</si>
  <si>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</si>
  <si>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</si>
  <si>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</si>
  <si>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</si>
  <si>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</si>
  <si>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</si>
  <si>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</si>
  <si>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</si>
  <si>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</si>
  <si>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</si>
  <si>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</si>
  <si>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</si>
  <si>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</si>
  <si>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</si>
  <si>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</si>
  <si>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</si>
  <si>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</si>
  <si>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</si>
  <si>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</si>
  <si>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</si>
  <si>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</si>
  <si>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</si>
  <si>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</si>
  <si>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</si>
  <si>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</si>
  <si>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</si>
  <si>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</si>
  <si>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</si>
  <si>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</si>
  <si>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</si>
  <si>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</si>
  <si>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</si>
  <si>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</si>
  <si>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</si>
  <si>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</si>
  <si>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</si>
  <si>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</si>
  <si>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</si>
  <si>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</si>
  <si>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</si>
  <si>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</si>
  <si>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</si>
  <si>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</si>
  <si>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</si>
  <si>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</si>
  <si>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</si>
  <si>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</si>
  <si>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</si>
  <si>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</si>
  <si>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</si>
  <si>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</si>
  <si>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</si>
  <si>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</si>
  <si>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</si>
  <si>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</si>
  <si>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</si>
  <si>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</si>
  <si>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</si>
  <si>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</si>
  <si>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</si>
  <si>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</si>
  <si>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</si>
  <si>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</si>
  <si>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</si>
  <si>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</si>
  <si>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</si>
  <si>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</si>
  <si>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</si>
  <si>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</si>
  <si>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</si>
  <si>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</si>
  <si>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</si>
  <si>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</si>
  <si>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</si>
  <si>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</si>
  <si>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</si>
  <si>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</si>
  <si>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</si>
  <si>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</si>
  <si>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</si>
  <si>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</si>
  <si>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</si>
  <si>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</si>
  <si>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</si>
  <si>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</si>
  <si>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</si>
  <si>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</si>
  <si>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</si>
  <si>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</si>
  <si>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</si>
  <si>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</si>
  <si>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</si>
  <si>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</si>
  <si>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</si>
  <si>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</si>
  <si>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</si>
  <si>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</si>
  <si>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</si>
  <si>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</si>
  <si>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</si>
  <si>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</si>
  <si>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</si>
  <si>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</si>
  <si>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</si>
  <si>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</si>
  <si>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</si>
  <si>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</si>
  <si>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</si>
  <si>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</si>
  <si>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</si>
  <si>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</si>
  <si>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</si>
  <si>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</si>
  <si>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</si>
  <si>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</si>
  <si>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</si>
  <si>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</si>
  <si>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</si>
  <si>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</si>
  <si>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</si>
  <si>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</si>
  <si>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</si>
  <si>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</si>
  <si>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</si>
  <si>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</si>
  <si>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</si>
  <si>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</si>
  <si>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</si>
  <si>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</si>
  <si>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</si>
  <si>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</si>
  <si>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</si>
  <si>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</si>
  <si>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</si>
  <si>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</si>
  <si>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</si>
  <si>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</si>
  <si>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</si>
  <si>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</si>
  <si>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</si>
  <si>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</si>
  <si>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</si>
  <si>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</si>
  <si>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</si>
  <si>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</si>
  <si>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</si>
  <si>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</si>
  <si>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</si>
  <si>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</si>
  <si>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</si>
  <si>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</si>
  <si>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</si>
  <si>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</si>
  <si>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</si>
  <si>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</si>
  <si>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</si>
  <si>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</si>
  <si>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</si>
  <si>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</si>
  <si>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</si>
  <si>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</si>
  <si>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</si>
  <si>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</si>
  <si>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</si>
  <si>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</si>
  <si>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</si>
  <si>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</si>
  <si>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</si>
  <si>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</si>
  <si>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</si>
  <si>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</si>
  <si>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</si>
  <si>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</si>
  <si>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</si>
  <si>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</si>
  <si>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</si>
  <si>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</si>
  <si>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</si>
  <si>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</si>
  <si>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</si>
  <si>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</si>
  <si>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</si>
  <si>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</si>
  <si>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</si>
  <si>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</si>
  <si>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</si>
  <si>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</si>
  <si>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</si>
  <si>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</si>
  <si>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</si>
  <si>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</si>
  <si>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</si>
  <si>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</si>
  <si>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</si>
  <si>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</si>
  <si>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</si>
  <si>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</si>
  <si>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</si>
  <si>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</si>
  <si>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</si>
  <si>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</si>
  <si>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</si>
  <si>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</si>
  <si>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</si>
  <si>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</si>
  <si>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</si>
  <si>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</si>
  <si>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</si>
  <si>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</si>
  <si>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</si>
  <si>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</si>
  <si>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</si>
  <si>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</si>
  <si>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</si>
  <si>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</si>
  <si>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</si>
  <si>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</si>
  <si>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</si>
  <si>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</si>
  <si>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</si>
  <si>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</si>
  <si>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</si>
  <si>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</si>
  <si>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</si>
  <si>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</si>
  <si>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</si>
  <si>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</si>
  <si>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</si>
  <si>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</si>
  <si>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</si>
  <si>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</si>
  <si>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</si>
  <si>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</si>
  <si>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</si>
  <si>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</si>
  <si>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</si>
  <si>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</si>
  <si>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</si>
  <si>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</si>
  <si>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</si>
  <si>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</si>
  <si>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</si>
  <si>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</si>
  <si>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</si>
  <si>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</si>
  <si>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</si>
  <si>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</si>
  <si>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</si>
  <si>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</si>
  <si>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</si>
  <si>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</si>
  <si>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</si>
  <si>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</si>
  <si>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</si>
  <si>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</si>
  <si>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</si>
  <si>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</si>
  <si>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</si>
  <si>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</si>
  <si>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</si>
  <si>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</si>
  <si>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</si>
  <si>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</si>
  <si>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</si>
  <si>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</si>
  <si>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</si>
  <si>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</si>
  <si>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</si>
  <si>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</si>
  <si>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</si>
  <si>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</si>
  <si>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</si>
  <si>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</si>
  <si>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</si>
  <si>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</si>
  <si>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</si>
  <si>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</si>
  <si>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</si>
  <si>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</si>
  <si>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</si>
  <si>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</si>
  <si>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</si>
  <si>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</si>
  <si>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</si>
  <si>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</si>
  <si>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</si>
  <si>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</si>
  <si>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</si>
  <si>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</si>
  <si>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</si>
  <si>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</si>
  <si>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</si>
  <si>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</si>
  <si>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</si>
  <si>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</si>
  <si>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</si>
  <si>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</si>
  <si>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</si>
  <si>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</si>
  <si>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</si>
  <si>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</si>
  <si>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</si>
  <si>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</si>
  <si>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</si>
  <si>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</si>
  <si>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</si>
  <si>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</si>
  <si>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</si>
  <si>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</si>
  <si>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</si>
  <si>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</si>
  <si>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</si>
  <si>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</si>
  <si>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</si>
  <si>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</si>
  <si>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</si>
  <si>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</si>
  <si>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</si>
  <si>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</si>
  <si>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</si>
  <si>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</si>
  <si>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</si>
  <si>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</si>
  <si>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</si>
  <si>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</si>
  <si>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</si>
  <si>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</si>
  <si>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</si>
  <si>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</si>
  <si>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</si>
  <si>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</si>
  <si>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</si>
  <si>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</si>
  <si>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</si>
  <si>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</si>
  <si>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</si>
  <si>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</si>
  <si>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</si>
  <si>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</si>
  <si>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</si>
  <si>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</si>
  <si>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</si>
  <si>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</si>
  <si>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</si>
  <si>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</si>
  <si>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</si>
  <si>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</si>
  <si>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</si>
  <si>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</si>
  <si>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</si>
  <si>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</si>
  <si>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</si>
  <si>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</si>
  <si>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</si>
  <si>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</si>
  <si>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</si>
  <si>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</si>
  <si>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</si>
  <si>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</si>
  <si>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</si>
  <si>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</si>
  <si>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</si>
  <si>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</si>
  <si>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</si>
  <si>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</si>
  <si>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</si>
  <si>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</si>
  <si>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</si>
  <si>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</si>
  <si>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</si>
  <si>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</si>
  <si>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</si>
  <si>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</si>
  <si>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</si>
  <si>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</si>
  <si>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</si>
  <si>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</si>
  <si>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</si>
  <si>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</si>
  <si>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</si>
  <si>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</si>
  <si>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</si>
  <si>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</si>
  <si>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</si>
  <si>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</si>
  <si>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</si>
  <si>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</si>
  <si>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</si>
  <si>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</si>
  <si>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</si>
  <si>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</si>
  <si>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</si>
  <si>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</si>
  <si>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</si>
  <si>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</si>
  <si>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</si>
  <si>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</si>
  <si>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</si>
  <si>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</si>
  <si>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</si>
  <si>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</si>
  <si>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</si>
  <si>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</si>
  <si>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</si>
  <si>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</si>
  <si>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</si>
  <si>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</si>
  <si>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</si>
  <si>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</si>
  <si>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</si>
  <si>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</si>
  <si>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</si>
  <si>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</si>
  <si>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</si>
  <si>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</si>
  <si>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</si>
  <si>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</si>
  <si>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</si>
  <si>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</si>
  <si>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</si>
  <si>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</si>
  <si>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</si>
  <si>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</si>
  <si>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</si>
  <si>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</si>
  <si>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</si>
  <si>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</si>
  <si>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</si>
  <si>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</si>
  <si>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</si>
  <si>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</si>
  <si>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</si>
  <si>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</si>
  <si>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</si>
  <si>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</si>
  <si>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</si>
  <si>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</si>
  <si>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</si>
  <si>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</si>
  <si>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</si>
  <si>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</si>
  <si>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</si>
  <si>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</si>
  <si>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</si>
  <si>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</si>
  <si>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</si>
  <si>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</si>
  <si>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</si>
  <si>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</si>
  <si>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</si>
  <si>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</si>
  <si>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</si>
  <si>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</si>
  <si>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</si>
  <si>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</si>
  <si>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</si>
  <si>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</si>
  <si>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</si>
  <si>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</si>
  <si>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</si>
  <si>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</si>
  <si>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</si>
  <si>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</si>
  <si>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</si>
  <si>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</si>
  <si>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</si>
  <si>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</si>
  <si>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</si>
  <si>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</si>
  <si>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</si>
  <si>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</si>
  <si>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</si>
  <si>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</si>
  <si>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</si>
  <si>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</si>
  <si>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</si>
  <si>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</si>
  <si>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</si>
  <si>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</si>
  <si>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</si>
  <si>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</si>
  <si>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</si>
  <si>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</si>
  <si>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</si>
  <si>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</si>
  <si>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</si>
  <si>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</si>
  <si>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</si>
  <si>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</si>
  <si>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</si>
  <si>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</si>
  <si>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</si>
  <si>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</si>
  <si>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</si>
  <si>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</si>
  <si>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</si>
  <si>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</si>
  <si>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</si>
  <si>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</si>
  <si>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</si>
  <si>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</si>
  <si>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</si>
  <si>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</si>
  <si>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</si>
  <si>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</si>
  <si>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</si>
  <si>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</si>
  <si>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</si>
  <si>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</si>
  <si>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</si>
  <si>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</si>
  <si>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</si>
  <si>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</si>
  <si>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</si>
  <si>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</si>
  <si>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</si>
  <si>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</si>
  <si>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</si>
  <si>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</si>
  <si>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</si>
  <si>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</si>
  <si>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</si>
  <si>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</si>
  <si>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</si>
  <si>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</si>
  <si>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</si>
  <si>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</si>
  <si>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</si>
  <si>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</si>
  <si>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</si>
  <si>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</si>
  <si>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</si>
  <si>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</si>
  <si>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</si>
  <si>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</si>
  <si>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</si>
  <si>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</si>
  <si>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</si>
  <si>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</si>
  <si>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</si>
  <si>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</si>
  <si>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</si>
  <si>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</si>
  <si>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</si>
  <si>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</si>
  <si>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</si>
  <si>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</si>
  <si>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</si>
  <si>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</si>
  <si>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</si>
  <si>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</si>
  <si>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</si>
  <si>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</si>
  <si>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</si>
  <si>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</si>
  <si>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</si>
  <si>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</si>
  <si>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</si>
  <si>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</si>
  <si>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</si>
  <si>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</si>
  <si>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</si>
  <si>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</si>
  <si>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</si>
  <si>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</si>
  <si>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</si>
  <si>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</si>
  <si>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</si>
  <si>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</si>
  <si>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</si>
  <si>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</si>
  <si>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</si>
  <si>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</si>
  <si>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</si>
  <si>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</si>
  <si>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</si>
  <si>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</si>
  <si>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</si>
  <si>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</si>
  <si>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</si>
  <si>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</si>
  <si>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</si>
  <si>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</si>
  <si>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</si>
  <si>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</si>
  <si>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</si>
  <si>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</si>
  <si>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</si>
  <si>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</si>
  <si>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</si>
  <si>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</si>
  <si>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</si>
  <si>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</si>
  <si>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</si>
  <si>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</si>
  <si>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</si>
  <si>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</si>
  <si>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</si>
  <si>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</si>
  <si>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</si>
  <si>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</si>
  <si>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</si>
  <si>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</si>
  <si>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</si>
  <si>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</si>
  <si>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</si>
  <si>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</si>
  <si>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</si>
  <si>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</si>
  <si>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</si>
  <si>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</si>
  <si>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</si>
  <si>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</si>
  <si>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</si>
  <si>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</si>
  <si>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</si>
  <si>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</si>
  <si>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</si>
  <si>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</si>
  <si>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</si>
  <si>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</si>
  <si>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</si>
  <si>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</si>
  <si>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</si>
  <si>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</si>
  <si>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</si>
  <si>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</si>
  <si>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</si>
  <si>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</si>
  <si>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</si>
  <si>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</si>
  <si>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</si>
  <si>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</si>
  <si>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</si>
  <si>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</si>
  <si>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</si>
  <si>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</si>
  <si>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</si>
  <si>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</si>
  <si>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</si>
  <si>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</si>
  <si>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</si>
  <si>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</si>
  <si>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</si>
  <si>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</si>
  <si>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</si>
  <si>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</si>
  <si>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</si>
  <si>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</si>
  <si>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</si>
  <si>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</si>
  <si>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</si>
  <si>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</si>
  <si>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</si>
  <si>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</si>
  <si>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</si>
  <si>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</si>
  <si>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</si>
  <si>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</si>
  <si>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</si>
  <si>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</si>
  <si>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</si>
  <si>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</si>
  <si>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</si>
  <si>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</si>
  <si>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</si>
  <si>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</si>
  <si>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</si>
  <si>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</si>
  <si>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</si>
  <si>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</si>
  <si>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</si>
  <si>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</si>
  <si>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</si>
  <si>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</si>
  <si>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</si>
  <si>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</si>
  <si>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</si>
  <si>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</si>
  <si>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</si>
  <si>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</si>
  <si>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</si>
  <si>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</si>
  <si>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</si>
  <si>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</si>
  <si>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</si>
  <si>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</si>
  <si>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</si>
  <si>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</si>
  <si>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</si>
  <si>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</si>
  <si>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</si>
  <si>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</si>
  <si>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</si>
  <si>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</si>
  <si>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</si>
  <si>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</si>
  <si>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</si>
  <si>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</si>
  <si>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</si>
  <si>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</si>
  <si>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</si>
  <si>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</si>
  <si>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</si>
  <si>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</si>
  <si>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</si>
  <si>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</si>
  <si>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</si>
  <si>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</si>
  <si>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</si>
  <si>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</si>
  <si>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</si>
  <si>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</si>
  <si>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</si>
  <si>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</si>
  <si>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</si>
  <si>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</si>
  <si>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</si>
  <si>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</si>
  <si>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</si>
  <si>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</si>
  <si>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</si>
  <si>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</si>
  <si>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</si>
  <si>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</si>
  <si>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</si>
  <si>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</si>
  <si>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</si>
  <si>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</si>
  <si>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</si>
  <si>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</si>
  <si>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</si>
  <si>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</si>
  <si>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</si>
  <si>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</si>
  <si>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</si>
  <si>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</si>
  <si>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</si>
  <si>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</si>
  <si>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</si>
  <si>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</si>
  <si>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</si>
  <si>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</si>
  <si>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</si>
  <si>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</si>
  <si>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</si>
  <si>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</si>
  <si>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</si>
  <si>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</si>
  <si>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</si>
  <si>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</si>
  <si>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</si>
  <si>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</si>
  <si>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</si>
  <si>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</si>
  <si>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</si>
  <si>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</si>
  <si>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</si>
  <si>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</si>
  <si>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</si>
  <si>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</si>
  <si>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</si>
  <si>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</si>
  <si>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</si>
  <si>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</si>
  <si>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</si>
  <si>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</si>
  <si>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</si>
  <si>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</si>
  <si>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</si>
  <si>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</si>
  <si>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</si>
  <si>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</si>
  <si>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</si>
  <si>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</si>
  <si>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</si>
  <si>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</si>
  <si>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</si>
  <si>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</si>
  <si>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</si>
  <si>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</si>
  <si>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</si>
  <si>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</si>
  <si>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</si>
  <si>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</si>
  <si>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</si>
  <si>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</si>
  <si>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</si>
  <si>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</si>
  <si>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</si>
  <si>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</si>
  <si>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</si>
  <si>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</si>
  <si>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</si>
  <si>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</si>
  <si>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</si>
  <si>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</si>
  <si>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</si>
  <si>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</si>
  <si>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</si>
  <si>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</si>
  <si>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</si>
  <si>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</si>
  <si>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</si>
  <si>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</si>
  <si>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</si>
  <si>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</si>
  <si>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</si>
  <si>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</si>
  <si>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</si>
  <si>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</si>
  <si>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</si>
  <si>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</si>
  <si>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</si>
  <si>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</si>
  <si>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</si>
  <si>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</si>
  <si>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</si>
  <si>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</si>
  <si>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</si>
  <si>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</si>
  <si>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</si>
  <si>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</si>
  <si>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</si>
  <si>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</si>
  <si>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</si>
  <si>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</si>
  <si>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</si>
  <si>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</si>
  <si>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</si>
  <si>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</si>
  <si>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</si>
  <si>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</si>
  <si>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</si>
  <si>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</si>
  <si>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</si>
  <si>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</si>
  <si>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</si>
  <si>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</si>
  <si>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</si>
  <si>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</si>
  <si>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</si>
  <si>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</si>
  <si>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</si>
  <si>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</si>
  <si>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</si>
  <si>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</si>
  <si>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</si>
  <si>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</si>
  <si>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</si>
  <si>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</si>
  <si>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</si>
  <si>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</si>
  <si>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</si>
  <si>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</si>
  <si>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</si>
  <si>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</si>
  <si>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</si>
  <si>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</si>
  <si>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</si>
  <si>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</si>
  <si>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</si>
  <si>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</si>
  <si>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</si>
  <si>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</si>
  <si>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</si>
  <si>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</si>
  <si>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</si>
  <si>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</si>
  <si>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</si>
  <si>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</si>
  <si>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</si>
  <si>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</si>
  <si>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</si>
  <si>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</si>
  <si>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</si>
  <si>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</si>
  <si>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</si>
  <si>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</si>
  <si>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</si>
  <si>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</si>
  <si>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</si>
  <si>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</si>
  <si>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</si>
  <si>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</si>
  <si>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</si>
  <si>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</si>
  <si>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</si>
  <si>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</si>
  <si>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</si>
  <si>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</si>
  <si>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</si>
  <si>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</si>
  <si>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</si>
  <si>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</si>
  <si>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</si>
  <si>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</si>
  <si>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</si>
  <si>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</si>
  <si>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</si>
  <si>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</si>
  <si>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</si>
  <si>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</si>
  <si>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</si>
  <si>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</si>
  <si>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</si>
  <si>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</si>
  <si>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</si>
  <si>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</si>
  <si>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</si>
  <si>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</si>
  <si>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</si>
  <si>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</si>
  <si>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</si>
  <si>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</si>
  <si>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</si>
  <si>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</si>
  <si>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</si>
  <si>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</si>
  <si>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</si>
  <si>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</si>
  <si>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</si>
  <si>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</si>
  <si>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</si>
  <si>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</si>
  <si>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</si>
  <si>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</si>
  <si>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</si>
  <si>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</si>
  <si>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</si>
  <si>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</si>
  <si>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</si>
  <si>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</si>
  <si>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</si>
  <si>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</si>
  <si>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</si>
  <si>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</si>
  <si>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</si>
  <si>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</si>
  <si>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</si>
  <si>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</si>
  <si>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</si>
  <si>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</si>
  <si>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</si>
  <si>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</si>
  <si>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</si>
  <si>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</si>
  <si>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</si>
  <si>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</si>
  <si>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</si>
  <si>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</si>
  <si>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</si>
  <si>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</si>
  <si>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</si>
  <si>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</si>
  <si>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</si>
  <si>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</si>
  <si>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</si>
  <si>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</si>
  <si>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</si>
  <si>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</si>
  <si>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</si>
  <si>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</si>
  <si>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</si>
  <si>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</si>
  <si>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</si>
  <si>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</si>
  <si>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</si>
  <si>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</si>
  <si>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</si>
  <si>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</si>
  <si>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</si>
  <si>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</si>
  <si>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</si>
  <si>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</si>
  <si>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</si>
  <si>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</si>
  <si>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</si>
  <si>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</si>
  <si>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</si>
  <si>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</si>
  <si>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</si>
  <si>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</si>
  <si>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</si>
  <si>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</si>
  <si>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</si>
  <si>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</si>
  <si>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</si>
  <si>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</si>
  <si>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</si>
  <si>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</si>
  <si>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</si>
  <si>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</si>
  <si>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</si>
  <si>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</si>
  <si>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</si>
  <si>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</si>
  <si>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</si>
  <si>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</si>
  <si>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</si>
  <si>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</si>
  <si>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</si>
  <si>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</si>
  <si>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</si>
  <si>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</si>
  <si>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</si>
  <si>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</si>
  <si>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</si>
  <si>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</si>
  <si>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</si>
  <si>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</si>
  <si>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</si>
  <si>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</si>
  <si>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</si>
  <si>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</si>
  <si>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</si>
  <si>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</si>
  <si>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</si>
  <si>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</si>
  <si>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</si>
  <si>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</si>
  <si>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</si>
  <si>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</si>
  <si>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</si>
  <si>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</si>
  <si>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</si>
  <si>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</si>
  <si>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</si>
  <si>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</si>
  <si>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</si>
  <si>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</si>
  <si>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</si>
  <si>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</si>
  <si>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</si>
  <si>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</si>
  <si>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</si>
  <si>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</si>
  <si>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</si>
  <si>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</si>
  <si>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</si>
  <si>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</si>
  <si>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</si>
  <si>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</si>
  <si>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</si>
  <si>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</si>
  <si>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</si>
  <si>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</si>
  <si>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</si>
  <si>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</si>
  <si>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</si>
  <si>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</si>
  <si>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</si>
  <si>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</si>
  <si>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</si>
  <si>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</si>
  <si>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</si>
  <si>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</si>
  <si>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</si>
  <si>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</si>
  <si>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</si>
  <si>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</si>
  <si>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</si>
  <si>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</si>
  <si>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</si>
  <si>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</si>
  <si>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</si>
  <si>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</si>
  <si>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</si>
  <si>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</si>
  <si>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</si>
  <si>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</si>
  <si>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</si>
  <si>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</si>
  <si>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</si>
  <si>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</si>
  <si>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</si>
  <si>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</si>
  <si>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</si>
  <si>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</si>
  <si>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</si>
  <si>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</si>
  <si>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</si>
  <si>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</si>
  <si>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</si>
  <si>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</si>
  <si>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</si>
  <si>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</si>
  <si>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</si>
  <si>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</si>
  <si>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</si>
  <si>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</si>
  <si>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</si>
  <si>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</si>
  <si>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</si>
  <si>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</si>
  <si>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</si>
  <si>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</si>
  <si>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</si>
  <si>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</si>
  <si>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</si>
  <si>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</si>
  <si>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</si>
  <si>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</si>
  <si>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</si>
  <si>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</si>
  <si>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</si>
  <si>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</si>
  <si>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</si>
  <si>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</si>
  <si>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</si>
  <si>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</si>
  <si>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</si>
  <si>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</si>
  <si>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</si>
  <si>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</si>
  <si>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</si>
  <si>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</si>
  <si>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</si>
  <si>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</si>
  <si>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</si>
  <si>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</si>
  <si>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</si>
  <si>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</si>
  <si>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</si>
  <si>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</si>
  <si>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</si>
  <si>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</si>
  <si>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</si>
  <si>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</si>
  <si>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</si>
  <si>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</si>
  <si>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</si>
  <si>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</si>
  <si>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</si>
  <si>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</si>
  <si>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</si>
  <si>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</si>
  <si>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</si>
  <si>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</si>
  <si>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</si>
  <si>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</si>
  <si>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</si>
  <si>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</si>
  <si>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</si>
  <si>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</si>
  <si>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</si>
  <si>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</si>
  <si>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</si>
  <si>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</si>
  <si>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</si>
  <si>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</si>
  <si>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</si>
  <si>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</si>
  <si>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</si>
  <si>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</si>
  <si>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</si>
  <si>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</si>
  <si>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</si>
  <si>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</si>
  <si>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</si>
  <si>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</si>
  <si>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</si>
  <si>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</si>
  <si>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</si>
  <si>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</si>
  <si>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</si>
  <si>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</si>
  <si>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</si>
  <si>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</si>
  <si>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</si>
  <si>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</si>
  <si>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</si>
  <si>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</si>
  <si>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</si>
  <si>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</si>
  <si>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</si>
  <si>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</si>
  <si>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</si>
  <si>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</si>
  <si>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</si>
  <si>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</si>
  <si>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</si>
  <si>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</si>
  <si>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</si>
  <si>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</si>
  <si>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</si>
  <si>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</si>
  <si>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</si>
  <si>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</si>
  <si>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</si>
  <si>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</si>
  <si>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</si>
  <si>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</si>
  <si>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</si>
  <si>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</si>
  <si>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</si>
  <si>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</si>
  <si>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</si>
  <si>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</si>
  <si>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</si>
  <si>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</si>
  <si>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</si>
  <si>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</si>
  <si>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</si>
  <si>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</si>
  <si>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</si>
  <si>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</si>
  <si>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</si>
  <si>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</si>
  <si>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</si>
  <si>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</si>
  <si>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</si>
  <si>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</si>
  <si>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</si>
  <si>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</si>
  <si>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</si>
  <si>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</si>
  <si>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</si>
  <si>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</si>
  <si>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</si>
  <si>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</si>
  <si>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</si>
  <si>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</si>
  <si>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</si>
  <si>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</si>
  <si>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</si>
  <si>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</si>
  <si>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</si>
  <si>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</si>
  <si>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</si>
  <si>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</si>
  <si>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</si>
  <si>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</si>
  <si>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</si>
  <si>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</si>
  <si>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</si>
  <si>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</si>
  <si>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</si>
  <si>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</si>
  <si>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</si>
  <si>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</si>
  <si>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</si>
  <si>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</si>
  <si>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</si>
  <si>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</si>
  <si>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</si>
  <si>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</si>
  <si>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</si>
  <si>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</si>
  <si>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</si>
  <si>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</si>
  <si>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</si>
  <si>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</si>
  <si>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</si>
  <si>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</si>
  <si>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</si>
  <si>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</si>
  <si>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</si>
  <si>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</si>
  <si>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</si>
  <si>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</si>
  <si>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</si>
  <si>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</si>
  <si>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</si>
  <si>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</si>
  <si>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</si>
  <si>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</si>
  <si>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</si>
  <si>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</si>
  <si>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</si>
  <si>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</si>
  <si>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</si>
  <si>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</si>
  <si>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</si>
  <si>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</si>
  <si>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</si>
  <si>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</si>
  <si>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</si>
  <si>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</si>
  <si>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</si>
  <si>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</si>
  <si>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</si>
  <si>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</si>
  <si>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</si>
  <si>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</si>
  <si>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</si>
  <si>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</si>
  <si>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</si>
  <si>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</si>
  <si>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</si>
  <si>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</si>
  <si>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</si>
  <si>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</si>
  <si>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</si>
  <si>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</si>
  <si>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</si>
  <si>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</si>
  <si>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</si>
  <si>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</si>
  <si>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</si>
  <si>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</si>
  <si>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</si>
  <si>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</si>
  <si>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</si>
  <si>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</si>
  <si>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</si>
  <si>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</si>
  <si>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</si>
  <si>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</si>
  <si>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</si>
  <si>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</si>
  <si>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</si>
  <si>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</si>
  <si>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</si>
  <si>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</si>
  <si>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</si>
  <si>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</si>
  <si>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</si>
  <si>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</si>
  <si>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</si>
  <si>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</si>
  <si>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</si>
  <si>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</si>
  <si>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</si>
  <si>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</si>
  <si>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</si>
  <si>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</si>
  <si>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</si>
  <si>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</si>
  <si>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</si>
  <si>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</si>
  <si>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</si>
  <si>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</si>
  <si>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</si>
  <si>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</si>
  <si>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</si>
  <si>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</si>
  <si>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</si>
  <si>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</si>
  <si>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</si>
  <si>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</si>
  <si>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</si>
  <si>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</si>
  <si>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</si>
  <si>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</si>
  <si>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</si>
  <si>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</si>
  <si>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</si>
  <si>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</si>
  <si>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</si>
  <si>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</si>
  <si>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</si>
  <si>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</si>
  <si>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</si>
  <si>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</si>
  <si>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</si>
  <si>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</si>
  <si>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</si>
  <si>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</si>
  <si>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</si>
  <si>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</si>
  <si>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</si>
  <si>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</si>
  <si>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</si>
  <si>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</si>
  <si>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</si>
  <si>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</si>
  <si>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</si>
  <si>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</si>
  <si>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</si>
  <si>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</si>
  <si>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</si>
  <si>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</si>
  <si>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</si>
  <si>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</si>
  <si>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</si>
  <si>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</si>
  <si>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</si>
  <si>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</si>
  <si>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</si>
  <si>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</si>
  <si>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</si>
  <si>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</si>
  <si>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</si>
  <si>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</si>
  <si>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</si>
  <si>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</si>
  <si>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</si>
  <si>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</si>
  <si>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</si>
  <si>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</si>
  <si>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</si>
  <si>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</si>
  <si>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</si>
  <si>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</si>
  <si>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</si>
  <si>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</si>
  <si>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</si>
  <si>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</si>
  <si>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</si>
  <si>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</si>
  <si>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</si>
  <si>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</si>
  <si>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</si>
  <si>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</si>
  <si>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</si>
  <si>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</si>
  <si>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</si>
  <si>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</si>
  <si>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</si>
  <si>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</si>
  <si>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</si>
  <si>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</si>
  <si>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</si>
  <si>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</si>
  <si>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</si>
  <si>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</si>
  <si>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</si>
  <si>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</si>
  <si>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</si>
  <si>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</si>
  <si>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</si>
  <si>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</si>
  <si>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</si>
  <si>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</si>
  <si>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</si>
  <si>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</si>
  <si>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</si>
  <si>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</si>
  <si>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</si>
  <si>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</si>
  <si>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</si>
  <si>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</si>
  <si>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</si>
  <si>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</si>
  <si>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</si>
  <si>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</si>
  <si>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</si>
  <si>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</si>
  <si>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</si>
  <si>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</si>
  <si>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</si>
  <si>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</si>
  <si>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</si>
  <si>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</si>
  <si>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</si>
  <si>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</si>
  <si>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</si>
  <si>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</si>
  <si>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</si>
  <si>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</si>
  <si>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</si>
  <si>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</si>
  <si>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</si>
  <si>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</si>
  <si>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</si>
  <si>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</si>
  <si>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</si>
  <si>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</si>
  <si>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</si>
  <si>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</si>
  <si>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</si>
  <si>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</si>
  <si>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</si>
  <si>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</si>
  <si>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</si>
  <si>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</si>
  <si>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</si>
  <si>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</si>
  <si>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</si>
  <si>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</si>
  <si>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</si>
  <si>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</si>
  <si>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</si>
  <si>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</si>
  <si>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</si>
  <si>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</si>
  <si>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</si>
  <si>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</si>
  <si>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</si>
  <si>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</si>
  <si>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</si>
  <si>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</si>
  <si>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</si>
  <si>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</si>
  <si>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</si>
  <si>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</si>
  <si>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</si>
  <si>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</si>
  <si>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</si>
  <si>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</si>
  <si>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</si>
  <si>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</si>
  <si>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</si>
  <si>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</si>
  <si>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</si>
  <si>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</si>
  <si>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</si>
  <si>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</si>
  <si>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</si>
  <si>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</si>
  <si>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</si>
  <si>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</si>
  <si>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</si>
  <si>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</si>
  <si>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</si>
  <si>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</si>
  <si>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</si>
  <si>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</si>
  <si>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</si>
  <si>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</si>
  <si>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</si>
  <si>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</si>
  <si>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</si>
  <si>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</si>
  <si>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</si>
  <si>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</si>
  <si>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</si>
  <si>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</si>
  <si>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</si>
  <si>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</si>
  <si>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</si>
  <si>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</si>
  <si>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</si>
  <si>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</si>
  <si>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</si>
  <si>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</si>
  <si>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</si>
  <si>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</si>
  <si>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</si>
  <si>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</si>
  <si>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</si>
  <si>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</si>
  <si>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</si>
  <si>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</si>
  <si>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</si>
  <si>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</si>
  <si>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</si>
  <si>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</si>
  <si>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</si>
  <si>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</si>
  <si>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</si>
  <si>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</si>
  <si>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</si>
  <si>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</si>
  <si>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</si>
  <si>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</si>
  <si>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</si>
  <si>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</si>
  <si>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</si>
  <si>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</si>
  <si>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</si>
  <si>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</si>
  <si>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</si>
  <si>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</si>
  <si>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</si>
  <si>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</si>
  <si>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</si>
  <si>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</si>
  <si>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</si>
  <si>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</si>
  <si>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</si>
  <si>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</si>
  <si>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</si>
  <si>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</si>
  <si>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</si>
  <si>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</si>
  <si>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</si>
  <si>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</si>
  <si>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</si>
  <si>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</si>
  <si>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</si>
  <si>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</si>
  <si>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</si>
  <si>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</si>
  <si>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</si>
  <si>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</si>
  <si>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</si>
  <si>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</si>
  <si>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</si>
  <si>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</si>
  <si>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</si>
  <si>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</si>
  <si>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</si>
  <si>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</si>
  <si>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</si>
  <si>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</si>
  <si>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</si>
  <si>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</si>
  <si>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</si>
  <si>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</si>
  <si>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</si>
  <si>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</si>
  <si>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</si>
  <si>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</si>
  <si>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</si>
  <si>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</si>
  <si>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</si>
  <si>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</si>
  <si>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</si>
  <si>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</si>
  <si>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</si>
  <si>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</si>
  <si>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</si>
  <si>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</si>
  <si>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</si>
  <si>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</si>
  <si>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</si>
  <si>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</si>
  <si>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</si>
  <si>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</si>
  <si>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</si>
  <si>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</si>
  <si>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</si>
  <si>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</si>
  <si>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</si>
  <si>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</si>
  <si>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</si>
  <si>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</si>
  <si>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</si>
  <si>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</si>
  <si>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</si>
  <si>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</si>
  <si>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</si>
  <si>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</si>
  <si>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</si>
  <si>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</si>
  <si>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</si>
  <si>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</si>
  <si>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</si>
  <si>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</si>
  <si>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</si>
  <si>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</si>
  <si>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</si>
  <si>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</si>
  <si>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</si>
  <si>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</si>
  <si>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</si>
  <si>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</si>
  <si>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</si>
  <si>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</si>
  <si>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</si>
  <si>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</si>
  <si>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</si>
  <si>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</si>
  <si>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</si>
  <si>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</si>
  <si>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</si>
  <si>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</si>
  <si>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</si>
  <si>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</si>
  <si>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</si>
  <si>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</si>
  <si>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</si>
  <si>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</si>
  <si>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</si>
  <si>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</si>
  <si>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</si>
  <si>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</si>
  <si>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</si>
  <si>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</si>
  <si>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</si>
  <si>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</si>
  <si>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</si>
  <si>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</si>
  <si>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</si>
  <si>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</si>
  <si>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</si>
  <si>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</si>
  <si>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</si>
  <si>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</si>
  <si>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</si>
  <si>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</si>
  <si>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</si>
  <si>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</si>
  <si>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</si>
  <si>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</si>
  <si>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</si>
  <si>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</si>
  <si>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</si>
  <si>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</si>
  <si>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</si>
  <si>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</si>
  <si>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</si>
  <si>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</si>
  <si>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</si>
  <si>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</si>
  <si>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</si>
  <si>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</si>
  <si>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</si>
  <si>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</si>
  <si>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</si>
  <si>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</si>
  <si>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</si>
  <si>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</si>
  <si>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</si>
  <si>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</si>
  <si>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</si>
  <si>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</si>
  <si>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</si>
  <si>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</si>
  <si>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</si>
  <si>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</si>
  <si>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</si>
  <si>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</si>
  <si>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</si>
  <si>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</si>
  <si>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</si>
  <si>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</si>
  <si>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</si>
  <si>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</si>
  <si>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</si>
  <si>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</si>
  <si>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</si>
  <si>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</si>
  <si>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</si>
  <si>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</si>
  <si>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</si>
  <si>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</si>
  <si>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</si>
  <si>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</si>
  <si>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</si>
  <si>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</si>
  <si>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</si>
  <si>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</si>
  <si>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</si>
  <si>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</si>
  <si>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</si>
  <si>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</si>
  <si>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</si>
  <si>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</si>
  <si>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</si>
  <si>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</si>
  <si>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</si>
  <si>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</si>
  <si>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</si>
  <si>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</si>
  <si>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</si>
  <si>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</si>
  <si>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</si>
  <si>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</si>
  <si>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</si>
  <si>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</si>
  <si>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</si>
  <si>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</si>
  <si>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</si>
  <si>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</si>
  <si>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</si>
  <si>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</si>
  <si>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</si>
  <si>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</si>
  <si>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</si>
  <si>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</si>
  <si>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</si>
  <si>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</si>
  <si>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</si>
  <si>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</si>
  <si>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</si>
  <si>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</si>
  <si>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</si>
  <si>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</si>
  <si>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</si>
  <si>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</si>
  <si>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</si>
  <si>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</si>
  <si>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</si>
  <si>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</si>
  <si>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</si>
  <si>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</si>
  <si>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</si>
  <si>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</si>
  <si>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</si>
  <si>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</si>
  <si>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</si>
  <si>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</si>
  <si>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</si>
  <si>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</si>
  <si>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</si>
  <si>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</si>
  <si>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</si>
  <si>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</si>
  <si>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</si>
  <si>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</si>
  <si>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</si>
  <si>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</si>
  <si>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</si>
  <si>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</si>
  <si>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</si>
  <si>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</si>
  <si>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</si>
  <si>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</si>
  <si>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</si>
  <si>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</si>
  <si>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</si>
  <si>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</si>
  <si>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</si>
  <si>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</si>
  <si>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</si>
  <si>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</si>
  <si>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</si>
  <si>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</si>
  <si>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</si>
  <si>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</si>
  <si>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</si>
  <si>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</si>
  <si>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</si>
  <si>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</si>
  <si>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</si>
  <si>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</si>
  <si>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</si>
  <si>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</si>
  <si>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</si>
  <si>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</si>
  <si>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</si>
  <si>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</si>
  <si>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</si>
  <si>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</si>
  <si>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</si>
  <si>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</si>
  <si>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</si>
  <si>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</si>
  <si>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</si>
  <si>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</si>
  <si>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</si>
  <si>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</si>
  <si>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</si>
  <si>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</si>
  <si>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</si>
  <si>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</si>
  <si>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</si>
  <si>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</si>
  <si>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</si>
  <si>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</si>
  <si>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</si>
  <si>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</si>
  <si>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</si>
  <si>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</si>
  <si>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</si>
  <si>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</si>
  <si>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</si>
  <si>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</si>
  <si>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</si>
  <si>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</si>
  <si>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</si>
  <si>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</si>
  <si>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</si>
  <si>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</si>
  <si>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</si>
  <si>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</si>
  <si>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</si>
  <si>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</si>
  <si>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</si>
  <si>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</si>
  <si>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</si>
  <si>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</si>
  <si>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</si>
  <si>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</si>
  <si>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</si>
  <si>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</si>
  <si>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</si>
  <si>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</si>
  <si>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</si>
  <si>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</si>
  <si>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</si>
  <si>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</si>
  <si>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</si>
  <si>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</si>
  <si>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</si>
  <si>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</si>
  <si>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</si>
  <si>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</si>
  <si>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</si>
  <si>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</si>
  <si>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</si>
  <si>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</si>
  <si>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</si>
  <si>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</si>
  <si>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</si>
  <si>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</si>
  <si>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</si>
  <si>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</si>
  <si>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</si>
  <si>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</si>
  <si>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</si>
  <si>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</si>
  <si>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</si>
  <si>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</si>
  <si>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</si>
  <si>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</si>
  <si>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</si>
  <si>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</si>
  <si>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</si>
  <si>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</si>
  <si>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</si>
  <si>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</si>
  <si>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</si>
  <si>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</si>
  <si>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</si>
  <si>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</si>
  <si>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</si>
  <si>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</si>
  <si>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</si>
  <si>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</si>
  <si>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</si>
  <si>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</si>
  <si>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</si>
  <si>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</si>
  <si>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</si>
  <si>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</si>
  <si>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</si>
  <si>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</si>
  <si>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</si>
  <si>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</si>
  <si>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</si>
  <si>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</si>
  <si>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</si>
  <si>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</si>
  <si>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</si>
  <si>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</si>
  <si>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</si>
  <si>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</si>
  <si>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</si>
  <si>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</si>
  <si>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</si>
  <si>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</si>
  <si>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</si>
  <si>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</si>
  <si>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</si>
  <si>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</si>
  <si>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</si>
  <si>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</si>
  <si>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</si>
  <si>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</si>
  <si>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</si>
  <si>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</si>
  <si>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</si>
  <si>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</si>
  <si>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</si>
  <si>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</si>
  <si>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</si>
  <si>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</si>
  <si>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</si>
  <si>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</si>
  <si>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</si>
  <si>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</si>
  <si>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</si>
  <si>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</si>
  <si>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</si>
  <si>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</si>
  <si>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</si>
  <si>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</si>
  <si>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</si>
  <si>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</si>
  <si>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</si>
  <si>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</si>
  <si>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</si>
  <si>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</si>
  <si>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</si>
  <si>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</si>
  <si>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</si>
  <si>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</si>
  <si>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</si>
  <si>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</si>
  <si>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</si>
  <si>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</si>
  <si>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</si>
  <si>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</si>
  <si>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</si>
  <si>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</si>
  <si>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</si>
  <si>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</si>
  <si>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</si>
  <si>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</si>
  <si>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</si>
  <si>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</si>
  <si>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</si>
  <si>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</si>
  <si>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</si>
  <si>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</si>
  <si>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</si>
  <si>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</si>
  <si>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</si>
  <si>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</si>
  <si>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</si>
  <si>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</si>
  <si>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</si>
  <si>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</si>
  <si>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</si>
  <si>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</si>
  <si>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</si>
  <si>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</si>
  <si>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</si>
  <si>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</si>
  <si>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</si>
  <si>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</si>
  <si>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</si>
  <si>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</si>
  <si>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</si>
  <si>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</si>
  <si>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</si>
  <si>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</si>
  <si>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</si>
  <si>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</si>
  <si>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</si>
  <si>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</si>
  <si>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</si>
  <si>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</si>
  <si>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</si>
  <si>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</si>
  <si>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</si>
  <si>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</si>
  <si>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</si>
  <si>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</si>
  <si>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</si>
  <si>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</si>
  <si>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</si>
  <si>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</si>
  <si>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</si>
  <si>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</si>
  <si>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</si>
  <si>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</si>
  <si>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</si>
  <si>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</si>
  <si>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</si>
  <si>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</si>
  <si>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</si>
  <si>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</si>
  <si>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</si>
  <si>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</si>
  <si>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</si>
  <si>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</si>
  <si>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</si>
  <si>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</si>
  <si>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</si>
  <si>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</si>
  <si>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</si>
  <si>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</si>
  <si>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</si>
  <si>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</si>
  <si>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</si>
  <si>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</si>
  <si>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</si>
  <si>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</si>
  <si>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</si>
  <si>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</si>
  <si>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</si>
  <si>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</si>
  <si>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</si>
  <si>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</si>
  <si>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</si>
  <si>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</si>
  <si>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</si>
  <si>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</si>
  <si>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</si>
  <si>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</si>
  <si>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</si>
  <si>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</si>
  <si>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</si>
  <si>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</si>
  <si>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</si>
  <si>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</si>
  <si>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</si>
  <si>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</si>
  <si>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</si>
  <si>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</si>
  <si>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</si>
  <si>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</si>
  <si>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</si>
  <si>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</si>
  <si>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</si>
  <si>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</si>
  <si>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</si>
  <si>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</si>
  <si>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</si>
  <si>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</si>
  <si>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</si>
  <si>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</si>
  <si>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</si>
  <si>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</si>
  <si>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</si>
  <si>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</si>
  <si>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</si>
  <si>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</si>
  <si>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</si>
  <si>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</si>
  <si>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</si>
  <si>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</si>
  <si>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</si>
  <si>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</si>
  <si>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</si>
  <si>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</si>
  <si>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</si>
  <si>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</si>
  <si>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</si>
  <si>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</si>
  <si>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</si>
  <si>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</si>
  <si>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</si>
  <si>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</si>
  <si>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</si>
  <si>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</si>
  <si>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</si>
  <si>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</si>
  <si>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</si>
  <si>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</si>
  <si>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</si>
  <si>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</si>
  <si>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</si>
  <si>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</si>
  <si>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</si>
  <si>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</si>
  <si>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</si>
  <si>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</si>
  <si>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</si>
  <si>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</si>
  <si>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</si>
  <si>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</si>
  <si>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</si>
  <si>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</si>
  <si>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</si>
  <si>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</si>
  <si>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</si>
  <si>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</si>
  <si>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</si>
  <si>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</si>
  <si>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</si>
  <si>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</si>
  <si>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</si>
  <si>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</si>
  <si>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</si>
  <si>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</si>
  <si>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</si>
  <si>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</si>
  <si>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</si>
  <si>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</si>
  <si>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</si>
  <si>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</si>
  <si>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</si>
  <si>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</si>
  <si>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</si>
  <si>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</si>
  <si>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</si>
  <si>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</si>
  <si>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</si>
  <si>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</si>
  <si>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</si>
  <si>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</si>
  <si>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</si>
  <si>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</si>
  <si>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</si>
  <si>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</si>
  <si>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</si>
  <si>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</si>
  <si>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</si>
  <si>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</si>
  <si>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</si>
  <si>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</si>
  <si>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</si>
  <si>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</si>
  <si>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</si>
  <si>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</si>
  <si>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</si>
  <si>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</si>
  <si>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</si>
  <si>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</si>
  <si>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</si>
  <si>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</si>
  <si>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</si>
  <si>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</si>
  <si>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</si>
  <si>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</si>
  <si>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</si>
  <si>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</si>
  <si>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</si>
  <si>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</si>
  <si>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</si>
  <si>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</si>
  <si>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</si>
  <si>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</si>
  <si>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</si>
  <si>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</si>
  <si>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</si>
  <si>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</si>
  <si>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</si>
  <si>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</si>
  <si>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</si>
  <si>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</si>
  <si>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</si>
  <si>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</si>
  <si>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</si>
  <si>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</si>
  <si>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</si>
  <si>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</si>
  <si>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</si>
  <si>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</si>
  <si>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</si>
  <si>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</si>
  <si>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</si>
  <si>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</si>
  <si>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</si>
  <si>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</si>
  <si>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</si>
  <si>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</si>
  <si>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</si>
  <si>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</si>
  <si>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</si>
  <si>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</si>
  <si>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</si>
  <si>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</si>
  <si>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</si>
  <si>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</si>
  <si>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</si>
  <si>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</si>
  <si>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</si>
  <si>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</si>
  <si>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</si>
  <si>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</si>
  <si>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</si>
  <si>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</si>
  <si>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</si>
  <si>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</si>
  <si>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</si>
  <si>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</si>
  <si>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</si>
  <si>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</si>
  <si>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</si>
  <si>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</si>
  <si>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</si>
  <si>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</si>
  <si>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</si>
  <si>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</si>
  <si>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</si>
  <si>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</si>
  <si>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</si>
  <si>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</si>
  <si>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</si>
  <si>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</si>
  <si>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</si>
  <si>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</si>
  <si>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</si>
  <si>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</si>
  <si>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</si>
  <si>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</si>
  <si>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</si>
  <si>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</si>
  <si>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</si>
  <si>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</si>
  <si>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</si>
  <si>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</si>
  <si>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</si>
  <si>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</si>
  <si>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</si>
  <si>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</si>
  <si>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</si>
  <si>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</si>
  <si>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</si>
  <si>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</si>
  <si>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</si>
  <si>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</si>
  <si>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</si>
  <si>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</si>
  <si>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</si>
  <si>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</si>
  <si>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</si>
  <si>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</si>
  <si>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</si>
  <si>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</si>
  <si>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</si>
  <si>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</si>
  <si>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</si>
  <si>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</si>
  <si>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</si>
  <si>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</si>
  <si>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</si>
  <si>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</si>
  <si>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</si>
  <si>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</si>
  <si>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</si>
  <si>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</si>
  <si>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</si>
  <si>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</si>
  <si>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</si>
  <si>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</si>
  <si>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</si>
  <si>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</si>
  <si>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</si>
  <si>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</si>
  <si>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</si>
  <si>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</si>
  <si>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</si>
  <si>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</si>
  <si>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</si>
  <si>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</si>
  <si>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</si>
  <si>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</si>
  <si>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</si>
  <si>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</si>
  <si>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</si>
  <si>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</si>
  <si>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</si>
  <si>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</si>
  <si>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</si>
  <si>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</si>
  <si>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</si>
  <si>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</si>
  <si>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</si>
  <si>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</si>
  <si>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</si>
  <si>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</si>
  <si>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</si>
  <si>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</si>
  <si>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</si>
  <si>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</si>
  <si>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</si>
  <si>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</si>
  <si>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</si>
  <si>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</si>
  <si>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</si>
  <si>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</si>
  <si>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</si>
  <si>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</si>
  <si>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</si>
  <si>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</si>
  <si>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</si>
  <si>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</si>
  <si>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</si>
  <si>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</si>
  <si>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</si>
  <si>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</si>
  <si>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</si>
  <si>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</si>
  <si>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</si>
  <si>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</si>
  <si>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</si>
  <si>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</si>
  <si>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</si>
  <si>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</si>
  <si>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</si>
  <si>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</si>
  <si>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</si>
  <si>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</si>
  <si>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</si>
  <si>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</si>
  <si>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</si>
  <si>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</si>
  <si>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</si>
  <si>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</si>
  <si>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</si>
  <si>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</si>
  <si>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</si>
  <si>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</si>
  <si>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</si>
  <si>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</si>
  <si>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</si>
  <si>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</si>
  <si>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</si>
  <si>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</si>
  <si>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</si>
  <si>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</si>
  <si>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</si>
  <si>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</si>
  <si>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</si>
  <si>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</si>
  <si>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</si>
  <si>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</si>
  <si>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</si>
  <si>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</si>
  <si>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</si>
  <si>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</si>
  <si>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</si>
  <si>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</si>
  <si>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</si>
  <si>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</si>
  <si>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</si>
  <si>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</si>
  <si>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</si>
  <si>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</si>
  <si>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</si>
  <si>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</si>
  <si>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</si>
  <si>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</si>
  <si>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</si>
  <si>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</si>
  <si>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</si>
  <si>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</si>
  <si>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</si>
  <si>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</si>
  <si>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</si>
  <si>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</si>
  <si>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</si>
  <si>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</si>
  <si>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</si>
  <si>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</si>
  <si>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</si>
  <si>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</si>
  <si>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</si>
  <si>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</si>
  <si>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</si>
  <si>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</si>
  <si>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</si>
  <si>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</si>
  <si>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</si>
  <si>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</si>
  <si>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</si>
  <si>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</si>
  <si>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</si>
  <si>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</si>
  <si>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</si>
  <si>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</si>
  <si>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</si>
  <si>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</si>
  <si>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</si>
  <si>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</si>
  <si>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</si>
  <si>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</si>
  <si>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</si>
  <si>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</si>
  <si>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</si>
  <si>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</si>
  <si>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</si>
  <si>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</si>
  <si>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</si>
  <si>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</si>
  <si>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</si>
  <si>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</si>
  <si>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</si>
  <si>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</si>
  <si>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</si>
  <si>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</si>
  <si>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</si>
  <si>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</si>
  <si>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</si>
  <si>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</si>
  <si>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</si>
  <si>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</si>
  <si>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</si>
  <si>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</si>
  <si>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</si>
  <si>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</si>
  <si>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</si>
  <si>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</si>
  <si>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</si>
  <si>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</si>
  <si>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</si>
  <si>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</si>
  <si>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</si>
  <si>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</si>
  <si>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</si>
  <si>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</si>
  <si>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</si>
  <si>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</si>
  <si>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</si>
  <si>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</si>
  <si>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</si>
  <si>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</si>
  <si>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</si>
  <si>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</si>
  <si>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</si>
  <si>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</si>
  <si>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</si>
  <si>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</si>
  <si>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</si>
  <si>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</si>
  <si>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</si>
  <si>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</si>
  <si>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</si>
  <si>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</si>
  <si>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</si>
  <si>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</si>
  <si>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</si>
  <si>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</si>
  <si>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</si>
  <si>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</si>
  <si>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</si>
  <si>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</si>
  <si>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</si>
  <si>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</si>
  <si>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</si>
  <si>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</si>
  <si>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</si>
  <si>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</si>
  <si>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</si>
  <si>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</si>
  <si>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</si>
  <si>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</si>
  <si>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</si>
  <si>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</si>
  <si>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</si>
  <si>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</si>
  <si>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</si>
  <si>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</si>
  <si>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</si>
  <si>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</si>
  <si>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</si>
  <si>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</si>
  <si>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</si>
  <si>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</si>
  <si>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</si>
  <si>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</si>
  <si>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</si>
  <si>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</si>
  <si>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</si>
  <si>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</si>
  <si>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</si>
  <si>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</si>
  <si>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</si>
  <si>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</si>
  <si>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</si>
  <si>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</si>
  <si>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</si>
  <si>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</si>
  <si>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</si>
  <si>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</si>
  <si>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</si>
  <si>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</si>
  <si>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</si>
  <si>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</si>
  <si>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</si>
  <si>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</si>
  <si>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</si>
  <si>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</si>
  <si>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</si>
  <si>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</si>
  <si>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</si>
  <si>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</si>
  <si>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</si>
  <si>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</si>
  <si>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</si>
  <si>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</si>
  <si>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</si>
  <si>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</si>
  <si>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</si>
  <si>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</si>
  <si>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</si>
  <si>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</si>
  <si>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</si>
  <si>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</si>
  <si>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</si>
  <si>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</si>
  <si>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</si>
  <si>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</si>
  <si>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</si>
  <si>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</si>
  <si>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</si>
  <si>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</si>
  <si>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</si>
  <si>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</si>
  <si>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</si>
  <si>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</si>
  <si>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</si>
  <si>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</si>
  <si>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</si>
  <si>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</si>
  <si>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</si>
  <si>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</si>
  <si>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</si>
  <si>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</si>
  <si>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</si>
  <si>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</si>
  <si>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</si>
  <si>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</si>
  <si>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</si>
  <si>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</si>
  <si>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</si>
  <si>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</si>
  <si>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</si>
  <si>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</si>
  <si>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</si>
  <si>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</si>
  <si>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</si>
  <si>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</si>
  <si>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</si>
  <si>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</si>
  <si>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</si>
  <si>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</si>
  <si>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</si>
  <si>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</si>
  <si>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</si>
  <si>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</si>
  <si>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</si>
  <si>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</si>
  <si>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</si>
  <si>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</si>
  <si>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</si>
  <si>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</si>
  <si>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</si>
  <si>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</si>
  <si>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</si>
  <si>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</si>
  <si>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</si>
  <si>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</si>
  <si>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</si>
  <si>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</si>
  <si>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</si>
  <si>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</si>
  <si>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</si>
  <si>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</si>
  <si>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</si>
  <si>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</si>
  <si>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</si>
  <si>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</si>
  <si>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</si>
  <si>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</si>
  <si>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</si>
  <si>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</si>
  <si>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</si>
  <si>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</si>
  <si>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</si>
  <si>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</si>
  <si>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</si>
  <si>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</si>
  <si>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</si>
  <si>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</si>
  <si>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</si>
  <si>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</si>
  <si>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</si>
  <si>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</si>
  <si>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</si>
  <si>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</si>
  <si>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</si>
  <si>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</si>
  <si>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</si>
  <si>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</si>
  <si>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</si>
  <si>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</si>
  <si>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</si>
  <si>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</si>
  <si>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</si>
  <si>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</si>
  <si>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</si>
  <si>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</si>
  <si>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</si>
  <si>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</si>
  <si>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</si>
  <si>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</si>
  <si>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</si>
  <si>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</si>
  <si>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</si>
  <si>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</si>
  <si>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</si>
  <si>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</si>
  <si>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</si>
  <si>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</si>
  <si>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</si>
  <si>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</si>
  <si>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</si>
  <si>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</si>
  <si>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</si>
  <si>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</si>
  <si>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</si>
  <si>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</si>
  <si>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</si>
  <si>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</si>
  <si>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</si>
  <si>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</si>
  <si>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</si>
  <si>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</si>
  <si>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</si>
  <si>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</si>
  <si>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</si>
  <si>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</si>
  <si>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</si>
  <si>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</si>
  <si>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</si>
  <si>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</si>
  <si>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</si>
  <si>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</si>
  <si>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</si>
  <si>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</si>
  <si>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</si>
  <si>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</si>
  <si>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</si>
  <si>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</si>
  <si>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</si>
  <si>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</si>
  <si>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</si>
  <si>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</si>
  <si>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</si>
  <si>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</si>
  <si>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</si>
  <si>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</si>
  <si>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</si>
  <si>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</si>
  <si>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</si>
  <si>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</si>
  <si>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</si>
  <si>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</si>
  <si>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</si>
  <si>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</si>
  <si>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</si>
  <si>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</si>
  <si>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</si>
  <si>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</si>
  <si>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</si>
  <si>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</si>
  <si>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</si>
  <si>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</si>
  <si>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</si>
  <si>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</si>
  <si>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</si>
  <si>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</si>
  <si>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</si>
  <si>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</si>
  <si>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</si>
  <si>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</si>
  <si>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</si>
  <si>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</si>
  <si>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</si>
  <si>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</si>
  <si>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</si>
  <si>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</si>
  <si>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</si>
  <si>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</si>
  <si>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</si>
  <si>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</si>
  <si>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</si>
  <si>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</si>
  <si>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</si>
  <si>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</si>
  <si>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</si>
  <si>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</si>
  <si>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</si>
  <si>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</si>
  <si>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</si>
  <si>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</si>
  <si>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</si>
  <si>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</si>
  <si>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</si>
  <si>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</si>
  <si>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</si>
  <si>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</si>
  <si>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</si>
  <si>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</si>
  <si>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</si>
  <si>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</si>
  <si>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</si>
  <si>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</si>
  <si>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</si>
  <si>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</si>
  <si>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</si>
  <si>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</si>
  <si>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</si>
  <si>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</si>
  <si>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</si>
  <si>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</si>
  <si>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</si>
  <si>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</si>
  <si>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</si>
  <si>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</si>
  <si>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</si>
  <si>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</si>
  <si>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</si>
  <si>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</si>
  <si>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</si>
  <si>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</si>
  <si>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</si>
  <si>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</si>
  <si>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</si>
  <si>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</si>
  <si>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</si>
  <si>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</si>
  <si>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</si>
  <si>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</si>
  <si>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</si>
  <si>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</si>
  <si>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</si>
  <si>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</si>
  <si>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</si>
  <si>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</si>
  <si>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</si>
  <si>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</si>
  <si>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</si>
  <si>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</si>
  <si>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</si>
  <si>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</si>
  <si>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</si>
  <si>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</si>
  <si>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</si>
  <si>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</si>
  <si>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</si>
  <si>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</si>
  <si>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</si>
  <si>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</si>
  <si>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</si>
  <si>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</si>
  <si>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</si>
  <si>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</si>
  <si>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</si>
  <si>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</si>
  <si>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</si>
  <si>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</si>
  <si>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</si>
  <si>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</si>
  <si>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</si>
  <si>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</si>
  <si>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</si>
  <si>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</si>
  <si>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</si>
  <si>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</si>
  <si>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</si>
  <si>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</si>
  <si>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</si>
  <si>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</si>
  <si>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</si>
  <si>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</si>
  <si>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</si>
  <si>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</si>
  <si>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</si>
  <si>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</si>
  <si>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</si>
  <si>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</si>
  <si>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</si>
  <si>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</si>
  <si>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</si>
  <si>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</si>
  <si>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</si>
  <si>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</si>
  <si>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</si>
  <si>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</si>
  <si>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</si>
  <si>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</si>
  <si>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</si>
  <si>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</si>
  <si>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</si>
  <si>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</si>
  <si>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</si>
  <si>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</si>
  <si>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</si>
  <si>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</si>
  <si>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</si>
  <si>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</si>
  <si>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</si>
  <si>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</si>
  <si>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</si>
  <si>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</si>
  <si>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</si>
  <si>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</si>
  <si>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</si>
  <si>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</si>
  <si>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</si>
  <si>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</si>
  <si>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</si>
  <si>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</si>
  <si>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</si>
  <si>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</si>
  <si>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</si>
  <si>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</si>
  <si>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</si>
  <si>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</si>
  <si>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</si>
  <si>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</si>
  <si>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</si>
  <si>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</si>
  <si>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</si>
  <si>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</si>
  <si>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</si>
  <si>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</si>
  <si>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</si>
  <si>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</si>
  <si>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</si>
  <si>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</si>
  <si>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</si>
  <si>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</si>
  <si>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</si>
  <si>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</si>
  <si>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</si>
  <si>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</si>
  <si>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</si>
  <si>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</si>
  <si>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</si>
  <si>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</si>
  <si>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</si>
  <si>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</si>
  <si>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</si>
  <si>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</si>
  <si>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</si>
  <si>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</si>
  <si>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</si>
  <si>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</si>
  <si>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</si>
  <si>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</si>
  <si>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</si>
  <si>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</si>
  <si>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</si>
  <si>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</si>
  <si>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</si>
  <si>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</si>
  <si>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</si>
  <si>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</si>
  <si>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</si>
  <si>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</si>
  <si>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</si>
  <si>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</si>
  <si>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</si>
  <si>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</si>
  <si>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</si>
  <si>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</si>
  <si>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</si>
  <si>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</si>
  <si>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</si>
  <si>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</si>
  <si>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</si>
  <si>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</si>
  <si>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</si>
  <si>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</si>
  <si>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</si>
  <si>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</si>
  <si>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</si>
  <si>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</si>
  <si>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</si>
  <si>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</si>
  <si>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</si>
  <si>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</si>
  <si>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</si>
  <si>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</si>
  <si>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</si>
  <si>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</si>
  <si>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</si>
  <si>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</si>
  <si>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</si>
  <si>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</si>
  <si>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</si>
  <si>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</si>
  <si>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</si>
  <si>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</si>
  <si>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</si>
  <si>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</si>
  <si>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</si>
  <si>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</si>
  <si>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</si>
  <si>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</si>
  <si>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</si>
  <si>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</si>
  <si>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</si>
  <si>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</si>
  <si>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</si>
  <si>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</si>
  <si>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</si>
  <si>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</si>
  <si>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</si>
  <si>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</si>
  <si>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</si>
  <si>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</si>
  <si>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</si>
  <si>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</si>
  <si>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</si>
  <si>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</si>
  <si>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</si>
  <si>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</si>
  <si>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</si>
  <si>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</si>
  <si>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</si>
  <si>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</si>
  <si>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</si>
  <si>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</si>
  <si>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</si>
  <si>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</si>
  <si>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</si>
  <si>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</si>
  <si>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</si>
  <si>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</si>
  <si>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</si>
  <si>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</si>
  <si>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</si>
  <si>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</si>
  <si>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</si>
  <si>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</si>
  <si>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</si>
  <si>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</si>
  <si>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</si>
  <si>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</si>
  <si>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</si>
  <si>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</si>
  <si>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</si>
  <si>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</si>
  <si>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</si>
  <si>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</si>
  <si>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</si>
  <si>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</si>
  <si>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</si>
  <si>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</si>
  <si>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</si>
  <si>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</si>
  <si>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</si>
  <si>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</si>
  <si>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</si>
  <si>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</si>
  <si>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</si>
  <si>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</si>
  <si>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</si>
  <si>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</si>
  <si>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</si>
  <si>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</si>
  <si>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</si>
  <si>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</si>
  <si>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</si>
  <si>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</si>
  <si>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</si>
  <si>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</si>
  <si>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</si>
  <si>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</si>
  <si>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</si>
  <si>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</si>
  <si>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</si>
  <si>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</si>
  <si>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</si>
  <si>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</si>
  <si>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</si>
  <si>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</si>
  <si>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</si>
  <si>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</si>
  <si>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</si>
  <si>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</si>
  <si>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</si>
  <si>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</si>
  <si>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</si>
  <si>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</si>
  <si>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</si>
  <si>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</si>
  <si>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</si>
  <si>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</si>
  <si>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</si>
  <si>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</si>
  <si>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</si>
  <si>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</si>
  <si>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</si>
  <si>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</si>
  <si>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</si>
  <si>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</si>
  <si>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</si>
  <si>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</si>
  <si>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</si>
  <si>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</si>
  <si>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</si>
  <si>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</si>
  <si>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</si>
  <si>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</si>
  <si>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</si>
  <si>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</si>
  <si>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</si>
  <si>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</si>
  <si>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</si>
  <si>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</si>
  <si>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</si>
  <si>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</si>
  <si>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</si>
  <si>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</si>
  <si>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</si>
  <si>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</si>
  <si>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</si>
  <si>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</si>
  <si>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</si>
  <si>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</si>
  <si>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</si>
  <si>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</si>
  <si>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</si>
  <si>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</si>
  <si>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</si>
  <si>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</si>
  <si>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</si>
  <si>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</si>
  <si>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</si>
  <si>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</si>
  <si>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</si>
  <si>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</si>
  <si>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</si>
  <si>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</si>
  <si>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</si>
  <si>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</si>
  <si>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</si>
  <si>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</si>
  <si>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</si>
  <si>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</si>
  <si>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</si>
  <si>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</si>
  <si>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</si>
  <si>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</si>
  <si>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</si>
  <si>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</si>
  <si>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</si>
  <si>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</si>
  <si>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</si>
  <si>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</si>
  <si>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</si>
  <si>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</si>
  <si>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</si>
  <si>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</si>
  <si>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</si>
  <si>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</si>
  <si>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</si>
  <si>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</si>
  <si>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</si>
  <si>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</si>
  <si>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</si>
  <si>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</si>
  <si>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</si>
  <si>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</si>
  <si>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</si>
  <si>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</si>
  <si>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</si>
  <si>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</si>
  <si>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</si>
  <si>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</si>
  <si>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</si>
  <si>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</si>
  <si>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</si>
  <si>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</si>
  <si>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</si>
  <si>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</si>
  <si>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</si>
  <si>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</si>
  <si>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</si>
  <si>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</si>
  <si>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</si>
  <si>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</si>
  <si>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</si>
  <si>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</si>
  <si>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</si>
  <si>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</si>
  <si>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</si>
  <si>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</si>
  <si>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</si>
  <si>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</si>
  <si>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</si>
  <si>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</si>
  <si>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</si>
  <si>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</si>
  <si>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</si>
  <si>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</si>
  <si>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</si>
  <si>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</si>
  <si>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</si>
  <si>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</si>
  <si>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</si>
  <si>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</si>
  <si>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</si>
  <si>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</si>
  <si>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</si>
  <si>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</si>
  <si>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</si>
  <si>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</si>
  <si>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</si>
  <si>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</si>
  <si>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</si>
  <si>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</si>
  <si>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</si>
  <si>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</si>
  <si>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</si>
  <si>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</si>
  <si>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</si>
  <si>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</si>
  <si>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</si>
  <si>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</si>
  <si>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</si>
  <si>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</si>
  <si>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</si>
  <si>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</si>
  <si>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</si>
  <si>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</si>
  <si>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</si>
  <si>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</si>
  <si>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</si>
  <si>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</si>
  <si>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</si>
  <si>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</si>
  <si>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</si>
  <si>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</si>
  <si>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</si>
  <si>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</si>
  <si>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</si>
  <si>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</si>
  <si>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</si>
  <si>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</si>
  <si>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</si>
  <si>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</si>
  <si>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</si>
  <si>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</si>
  <si>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</si>
  <si>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</si>
  <si>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</si>
  <si>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</si>
  <si>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</si>
  <si>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</si>
  <si>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</si>
  <si>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</si>
  <si>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</si>
  <si>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</si>
  <si>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</si>
  <si>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</si>
  <si>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</si>
  <si>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</si>
  <si>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</si>
  <si>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</si>
  <si>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</si>
  <si>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</si>
  <si>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</si>
  <si>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</si>
  <si>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</si>
  <si>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</si>
  <si>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</si>
  <si>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</si>
  <si>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</si>
  <si>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</si>
  <si>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</si>
  <si>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</si>
  <si>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</si>
  <si>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</si>
  <si>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</si>
  <si>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</si>
  <si>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</si>
  <si>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</si>
  <si>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</si>
  <si>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</si>
  <si>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</si>
  <si>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</si>
  <si>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</si>
  <si>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</si>
  <si>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</si>
  <si>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</si>
  <si>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</si>
  <si>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</si>
  <si>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</si>
  <si>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</si>
  <si>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</si>
  <si>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</si>
  <si>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</si>
  <si>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</si>
  <si>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</si>
  <si>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</si>
  <si>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</si>
  <si>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</si>
  <si>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</si>
  <si>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</si>
  <si>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</si>
  <si>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</si>
  <si>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</si>
  <si>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</si>
  <si>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</si>
  <si>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</si>
  <si>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</si>
  <si>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</si>
  <si>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</si>
  <si>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</si>
  <si>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</si>
  <si>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</si>
  <si>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</si>
  <si>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</si>
  <si>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</si>
  <si>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</si>
  <si>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</si>
  <si>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</si>
  <si>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</si>
  <si>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</si>
  <si>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</si>
  <si>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</si>
  <si>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</si>
  <si>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</si>
  <si>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</si>
  <si>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</si>
  <si>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</si>
  <si>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</si>
  <si>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</si>
  <si>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</si>
  <si>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</si>
  <si>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</si>
  <si>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</si>
  <si>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</si>
  <si>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</si>
  <si>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</si>
  <si>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</si>
  <si>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</si>
  <si>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</si>
  <si>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</si>
  <si>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</si>
  <si>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</si>
  <si>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</si>
  <si>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</si>
  <si>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</si>
  <si>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</si>
  <si>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</si>
  <si>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</si>
  <si>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</si>
  <si>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</si>
  <si>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</si>
  <si>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</si>
  <si>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</si>
  <si>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</si>
  <si>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</si>
  <si>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</si>
  <si>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</si>
  <si>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</si>
  <si>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</si>
  <si>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</si>
  <si>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</si>
  <si>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</si>
  <si>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</si>
  <si>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</si>
  <si>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</si>
  <si>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</si>
  <si>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</si>
  <si>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</si>
  <si>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</si>
  <si>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</si>
  <si>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</si>
  <si>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</si>
  <si>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</si>
  <si>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</si>
  <si>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</si>
  <si>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</si>
  <si>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</si>
  <si>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</si>
  <si>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</si>
  <si>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</si>
  <si>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</si>
  <si>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</si>
  <si>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</si>
  <si>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</si>
  <si>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</si>
  <si>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</si>
  <si>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</si>
  <si>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</si>
  <si>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</si>
  <si>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</si>
  <si>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</si>
  <si>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</si>
  <si>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</si>
  <si>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</si>
  <si>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</si>
  <si>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</si>
  <si>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</si>
  <si>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</si>
  <si>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</si>
  <si>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</si>
  <si>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</si>
  <si>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</si>
  <si>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</si>
  <si>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</si>
  <si>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</si>
  <si>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</si>
  <si>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</si>
  <si>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</si>
  <si>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</si>
  <si>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</si>
  <si>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</si>
  <si>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</si>
  <si>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</si>
  <si>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</si>
  <si>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</si>
  <si>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</si>
  <si>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</si>
  <si>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</si>
  <si>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</si>
  <si>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</si>
  <si>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</si>
  <si>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</si>
  <si>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</si>
  <si>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</si>
  <si>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</si>
  <si>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</si>
  <si>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</si>
  <si>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</si>
  <si>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</si>
  <si>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</si>
  <si>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</si>
  <si>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</si>
  <si>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</si>
  <si>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</si>
  <si>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</si>
  <si>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</si>
  <si>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</si>
  <si>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</si>
  <si>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</si>
  <si>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</si>
  <si>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</si>
  <si>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</si>
  <si>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</si>
  <si>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</si>
  <si>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</si>
  <si>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</si>
  <si>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</si>
  <si>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</si>
  <si>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</si>
  <si>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</si>
  <si>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</si>
  <si>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</si>
  <si>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</si>
  <si>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</si>
  <si>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</si>
  <si>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</si>
  <si>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</si>
  <si>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</si>
  <si>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</si>
  <si>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</si>
  <si>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</si>
  <si>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</si>
  <si>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</si>
  <si>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</si>
  <si>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</si>
  <si>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</si>
  <si>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</si>
  <si>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</si>
  <si>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</si>
  <si>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</si>
  <si>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</si>
  <si>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</si>
  <si>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</si>
  <si>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</si>
  <si>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</si>
  <si>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</si>
  <si>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</si>
  <si>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</si>
  <si>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</si>
  <si>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</si>
  <si>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</si>
  <si>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</si>
  <si>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</si>
  <si>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</si>
  <si>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</si>
  <si>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</si>
  <si>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</si>
  <si>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</si>
  <si>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</si>
  <si>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</si>
  <si>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</si>
  <si>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</si>
  <si>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</si>
  <si>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</si>
  <si>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</si>
  <si>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</si>
  <si>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</si>
  <si>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</si>
  <si>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</si>
  <si>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</si>
  <si>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</si>
  <si>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</si>
  <si>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</si>
  <si>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</si>
  <si>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</si>
  <si>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</si>
  <si>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</si>
  <si>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</si>
  <si>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</si>
  <si>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</si>
  <si>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</si>
  <si>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</si>
  <si>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</si>
  <si>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</si>
  <si>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</si>
  <si>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</si>
  <si>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</si>
  <si>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</si>
  <si>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</si>
  <si>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</si>
  <si>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</si>
  <si>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</si>
  <si>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</si>
  <si>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</si>
  <si>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</si>
  <si>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</si>
  <si>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</si>
  <si>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</si>
  <si>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</si>
  <si>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</si>
  <si>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</si>
  <si>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</si>
  <si>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</si>
  <si>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</si>
  <si>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</si>
  <si>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</si>
  <si>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</si>
  <si>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</si>
  <si>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</si>
  <si>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</si>
  <si>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</si>
  <si>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</si>
  <si>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</si>
  <si>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</si>
  <si>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</si>
  <si>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</si>
  <si>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</si>
  <si>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</si>
  <si>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</si>
  <si>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</si>
  <si>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</si>
  <si>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</si>
  <si>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</si>
  <si>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</si>
  <si>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</si>
  <si>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</si>
  <si>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</si>
  <si>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</si>
  <si>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</si>
  <si>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</si>
  <si>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</si>
  <si>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</si>
  <si>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</si>
  <si>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</si>
  <si>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</si>
  <si>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</si>
  <si>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</si>
  <si>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</si>
  <si>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</si>
  <si>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</si>
  <si>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</si>
  <si>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</si>
  <si>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</si>
  <si>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</si>
  <si>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</si>
  <si>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</si>
  <si>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</si>
  <si>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</si>
  <si>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</si>
  <si>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</si>
  <si>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</si>
  <si>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</si>
  <si>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</si>
  <si>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</si>
  <si>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</si>
  <si>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</si>
  <si>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</si>
  <si>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</si>
  <si>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</si>
  <si>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</si>
  <si>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</si>
  <si>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</si>
  <si>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</si>
  <si>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</si>
  <si>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</si>
  <si>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</si>
  <si>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</si>
  <si>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</si>
  <si>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</si>
  <si>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</si>
  <si>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</si>
  <si>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</si>
  <si>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</si>
  <si>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</si>
  <si>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</si>
  <si>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</si>
  <si>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</si>
  <si>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</si>
  <si>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</si>
  <si>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</si>
  <si>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</si>
  <si>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</si>
  <si>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</si>
  <si>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</si>
  <si>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</si>
  <si>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</si>
  <si>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</si>
  <si>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</si>
  <si>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</si>
  <si>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</si>
  <si>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</si>
  <si>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</si>
  <si>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</si>
  <si>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</si>
  <si>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</si>
  <si>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</si>
  <si>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</si>
  <si>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</si>
  <si>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</si>
  <si>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</si>
  <si>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</si>
  <si>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</si>
  <si>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</si>
  <si>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</si>
  <si>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</si>
  <si>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</si>
  <si>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</si>
  <si>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</si>
  <si>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</si>
  <si>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</si>
  <si>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</si>
  <si>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</si>
  <si>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</si>
  <si>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</si>
  <si>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</si>
  <si>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</si>
  <si>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</si>
  <si>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</si>
  <si>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</si>
  <si>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</si>
  <si>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</si>
  <si>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</si>
  <si>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</si>
  <si>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</si>
  <si>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</si>
  <si>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</si>
  <si>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</si>
  <si>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</si>
  <si>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</si>
  <si>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</si>
  <si>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</si>
  <si>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</si>
  <si>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</si>
  <si>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</si>
  <si>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</si>
  <si>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</si>
  <si>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</si>
  <si>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</si>
  <si>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</si>
  <si>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</si>
  <si>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</si>
  <si>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</si>
  <si>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</si>
  <si>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</si>
  <si>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</si>
  <si>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</si>
  <si>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</si>
  <si>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</si>
  <si>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</si>
  <si>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</si>
  <si>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</si>
  <si>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</si>
  <si>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</si>
  <si>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</si>
  <si>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</si>
  <si>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</si>
  <si>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</si>
  <si>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</si>
  <si>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</si>
  <si>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</si>
  <si>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</si>
  <si>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</si>
  <si>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</si>
  <si>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</si>
  <si>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</si>
  <si>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</si>
  <si>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</si>
  <si>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</si>
  <si>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</si>
  <si>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</si>
  <si>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</si>
  <si>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</si>
  <si>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</si>
  <si>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</si>
  <si>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</si>
  <si>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</si>
  <si>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</si>
  <si>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</si>
  <si>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</si>
  <si>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</si>
  <si>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</si>
  <si>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</si>
  <si>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</si>
  <si>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</si>
  <si>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</si>
  <si>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</si>
  <si>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</si>
  <si>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</si>
  <si>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</si>
  <si>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</si>
  <si>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</si>
  <si>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</si>
  <si>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</si>
  <si>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</si>
  <si>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</si>
  <si>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</si>
  <si>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</si>
  <si>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</si>
  <si>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</si>
  <si>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</si>
  <si>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</si>
  <si>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</si>
  <si>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</si>
  <si>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</si>
  <si>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</si>
  <si>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</si>
  <si>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</si>
  <si>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</si>
  <si>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</si>
  <si>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</si>
  <si>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</si>
  <si>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</si>
  <si>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</si>
  <si>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</si>
  <si>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</si>
  <si>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</si>
  <si>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</si>
  <si>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</si>
  <si>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</si>
  <si>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</si>
  <si>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</si>
  <si>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</si>
  <si>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</si>
  <si>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</si>
  <si>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</si>
  <si>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</si>
  <si>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</si>
  <si>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</si>
  <si>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</si>
  <si>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</si>
  <si>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</si>
  <si>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</si>
  <si>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</si>
  <si>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</si>
  <si>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</si>
  <si>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</si>
  <si>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</si>
  <si>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</si>
  <si>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</si>
  <si>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</si>
  <si>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</si>
  <si>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</si>
  <si>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</si>
  <si>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</si>
  <si>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</si>
  <si>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</si>
  <si>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</si>
  <si>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</si>
  <si>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</si>
  <si>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</si>
  <si>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</si>
  <si>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</si>
  <si>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</si>
  <si>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</si>
  <si>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</si>
  <si>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</si>
  <si>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</si>
  <si>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</si>
  <si>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</si>
  <si>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</si>
  <si>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</si>
  <si>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</si>
  <si>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</si>
  <si>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</si>
  <si>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</si>
  <si>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</si>
  <si>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</si>
  <si>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</si>
  <si>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</si>
  <si>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</si>
  <si>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</si>
  <si>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</si>
  <si>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</si>
  <si>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</si>
  <si>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</si>
  <si>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</si>
  <si>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</si>
  <si>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</si>
  <si>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</si>
  <si>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</si>
  <si>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</si>
  <si>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</si>
  <si>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</si>
  <si>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</si>
  <si>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</si>
  <si>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</si>
  <si>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</si>
  <si>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</si>
  <si>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</si>
  <si>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</si>
  <si>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</si>
  <si>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</si>
  <si>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</si>
  <si>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</si>
  <si>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</si>
  <si>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</si>
  <si>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</si>
  <si>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</si>
  <si>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</si>
  <si>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</si>
  <si>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</si>
  <si>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</si>
  <si>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</si>
  <si>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</si>
  <si>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</si>
  <si>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</si>
  <si>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</si>
  <si>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</si>
  <si>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</si>
  <si>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</si>
  <si>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</si>
  <si>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</si>
  <si>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</si>
  <si>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</si>
  <si>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</si>
  <si>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</si>
  <si>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</si>
  <si>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</si>
  <si>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</si>
  <si>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</si>
  <si>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</si>
  <si>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</si>
  <si>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</si>
  <si>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</si>
  <si>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</si>
  <si>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</si>
  <si>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</si>
  <si>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</si>
  <si>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</si>
  <si>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</si>
  <si>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</si>
  <si>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</si>
  <si>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</si>
  <si>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</si>
  <si>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</si>
  <si>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</si>
  <si>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</si>
  <si>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</si>
  <si>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</si>
  <si>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</si>
  <si>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</si>
  <si>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</si>
  <si>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</si>
  <si>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</si>
  <si>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</si>
  <si>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</si>
  <si>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</si>
  <si>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</si>
  <si>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</si>
  <si>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</si>
  <si>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</si>
  <si>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</si>
  <si>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</si>
  <si>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</si>
  <si>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</si>
  <si>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</si>
  <si>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</si>
  <si>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</si>
  <si>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</si>
  <si>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</si>
  <si>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</si>
  <si>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</si>
  <si>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</si>
  <si>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</si>
  <si>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</si>
  <si>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</si>
  <si>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</si>
  <si>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</si>
  <si>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</si>
  <si>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</si>
  <si>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</si>
  <si>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</si>
  <si>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</si>
  <si>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</si>
  <si>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</si>
  <si>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</si>
  <si>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</si>
  <si>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</si>
  <si>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</si>
  <si>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</si>
  <si>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</si>
  <si>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</si>
  <si>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</si>
  <si>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</si>
  <si>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</si>
  <si>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</si>
  <si>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</si>
  <si>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</si>
  <si>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</si>
  <si>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</si>
  <si>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</si>
  <si>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</si>
  <si>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</si>
  <si>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</si>
  <si>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</si>
  <si>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</si>
  <si>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</si>
  <si>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</si>
  <si>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</si>
  <si>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</si>
  <si>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</si>
  <si>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</si>
  <si>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</si>
  <si>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</si>
  <si>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</si>
  <si>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</si>
  <si>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</si>
  <si>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</si>
  <si>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</si>
  <si>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</si>
  <si>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</si>
  <si>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</si>
  <si>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</si>
  <si>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</si>
  <si>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</si>
  <si>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</si>
  <si>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</si>
  <si>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</si>
  <si>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</si>
  <si>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</si>
  <si>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</si>
  <si>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</si>
  <si>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</si>
  <si>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</si>
  <si>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</si>
  <si>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</si>
  <si>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</si>
  <si>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</si>
  <si>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</si>
  <si>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</si>
  <si>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</si>
  <si>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</si>
  <si>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</si>
  <si>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</si>
  <si>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</si>
  <si>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</si>
  <si>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</si>
  <si>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</si>
  <si>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</si>
  <si>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</si>
  <si>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</si>
  <si>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</si>
  <si>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</si>
  <si>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</si>
  <si>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</si>
  <si>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</si>
  <si>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</si>
  <si>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</si>
  <si>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</si>
  <si>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</si>
  <si>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</si>
  <si>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</si>
  <si>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</si>
  <si>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</si>
  <si>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</si>
  <si>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</si>
  <si>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</si>
  <si>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</si>
  <si>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</si>
  <si>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</si>
  <si>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</si>
  <si>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</si>
  <si>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</si>
  <si>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</si>
  <si>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</si>
  <si>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</si>
  <si>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</si>
  <si>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</si>
  <si>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</si>
  <si>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</si>
  <si>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</si>
  <si>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</si>
  <si>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</si>
  <si>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</si>
  <si>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</si>
  <si>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</si>
  <si>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</si>
  <si>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</si>
  <si>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</si>
  <si>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</si>
  <si>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</si>
  <si>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</si>
  <si>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</si>
  <si>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</si>
  <si>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</si>
  <si>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</si>
  <si>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</si>
  <si>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</si>
  <si>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</si>
  <si>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</si>
  <si>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</si>
  <si>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</si>
  <si>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</si>
  <si>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</si>
  <si>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</si>
  <si>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</si>
  <si>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</si>
  <si>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</si>
  <si>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</si>
  <si>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</si>
  <si>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</si>
  <si>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</si>
  <si>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</si>
  <si>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</si>
  <si>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</si>
  <si>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</si>
  <si>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</si>
  <si>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</si>
  <si>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</si>
  <si>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</si>
  <si>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</si>
  <si>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</si>
  <si>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</si>
  <si>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</si>
  <si>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</si>
  <si>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</si>
  <si>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</si>
  <si>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</si>
  <si>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</si>
  <si>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</si>
  <si>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</si>
  <si>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</si>
  <si>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</si>
  <si>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</si>
  <si>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</si>
  <si>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</si>
  <si>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</si>
  <si>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</si>
  <si>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</si>
  <si>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</si>
  <si>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</si>
  <si>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</si>
  <si>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</si>
  <si>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</si>
  <si>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</si>
  <si>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</si>
  <si>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</si>
  <si>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</si>
  <si>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</si>
  <si>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</si>
  <si>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</si>
  <si>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</si>
  <si>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</si>
  <si>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</si>
  <si>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</si>
  <si>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</si>
  <si>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</si>
  <si>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</si>
  <si>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</si>
  <si>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</si>
  <si>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</si>
  <si>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</si>
  <si>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</si>
  <si>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</si>
  <si>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</si>
  <si>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</si>
  <si>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</si>
  <si>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</si>
  <si>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</si>
  <si>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</si>
  <si>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</si>
  <si>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</si>
  <si>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</si>
  <si>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</si>
  <si>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</si>
  <si>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</si>
  <si>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</si>
  <si>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</si>
  <si>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</si>
  <si>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</si>
  <si>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</si>
  <si>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</si>
  <si>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</si>
  <si>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</si>
  <si>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</si>
  <si>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</si>
  <si>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</si>
  <si>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</si>
  <si>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</si>
  <si>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</si>
  <si>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</si>
  <si>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</si>
  <si>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</si>
  <si>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</si>
  <si>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</si>
  <si>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</si>
  <si>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</si>
  <si>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</si>
  <si>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</si>
  <si>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</si>
  <si>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</si>
  <si>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</si>
  <si>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</si>
  <si>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</si>
  <si>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</si>
  <si>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</si>
  <si>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</si>
  <si>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</si>
  <si>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</si>
  <si>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</si>
  <si>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</si>
  <si>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</si>
  <si>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</si>
  <si>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</si>
  <si>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</si>
  <si>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</si>
  <si>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</si>
  <si>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</si>
  <si>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</si>
  <si>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</si>
  <si>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</si>
  <si>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</si>
  <si>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</si>
  <si>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</si>
  <si>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</si>
  <si>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</si>
  <si>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</si>
  <si>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</si>
  <si>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</si>
  <si>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</si>
  <si>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</si>
  <si>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</si>
  <si>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</si>
  <si>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</si>
  <si>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</si>
  <si>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</si>
  <si>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</si>
  <si>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</si>
  <si>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</si>
  <si>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</si>
  <si>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</si>
  <si>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</si>
  <si>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</si>
  <si>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</si>
  <si>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</si>
  <si>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</si>
  <si>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</si>
  <si>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</si>
  <si>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</si>
  <si>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</si>
  <si>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</si>
  <si>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</si>
  <si>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</si>
  <si>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</si>
  <si>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</si>
  <si>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</si>
  <si>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</si>
  <si>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</si>
  <si>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</si>
  <si>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</si>
  <si>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</si>
  <si>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</si>
  <si>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</si>
  <si>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</si>
  <si>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</si>
  <si>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</si>
  <si>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</si>
  <si>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</si>
  <si>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</si>
  <si>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</si>
  <si>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</si>
  <si>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</si>
  <si>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</si>
  <si>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</si>
  <si>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</si>
  <si>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</si>
  <si>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</si>
  <si>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</si>
  <si>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</si>
  <si>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</si>
  <si>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</si>
  <si>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</si>
  <si>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</si>
  <si>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</si>
  <si>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</si>
  <si>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</si>
  <si>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</si>
  <si>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</si>
  <si>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</si>
  <si>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</si>
  <si>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</si>
  <si>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</si>
  <si>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</si>
  <si>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</si>
  <si>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</si>
  <si>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</si>
  <si>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</si>
  <si>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</si>
  <si>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</si>
  <si>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</si>
  <si>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</si>
  <si>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</si>
  <si>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</si>
  <si>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</si>
  <si>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</si>
  <si>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</si>
  <si>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</si>
  <si>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</si>
  <si>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</si>
  <si>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</si>
  <si>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</si>
  <si>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</si>
  <si>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</si>
  <si>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</si>
  <si>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</si>
  <si>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</si>
  <si>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</si>
  <si>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</si>
  <si>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</si>
  <si>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</si>
  <si>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</si>
  <si>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</si>
  <si>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</si>
  <si>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</si>
  <si>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</si>
  <si>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</si>
  <si>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</si>
  <si>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</si>
  <si>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</si>
  <si>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</si>
  <si>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</si>
  <si>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</si>
  <si>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</si>
  <si>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</si>
  <si>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</si>
  <si>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</si>
  <si>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</si>
  <si>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</si>
  <si>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</si>
  <si>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</si>
  <si>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</si>
  <si>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</si>
  <si>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</si>
  <si>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</si>
  <si>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</si>
  <si>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</si>
  <si>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</si>
  <si>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</si>
  <si>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</si>
  <si>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</si>
  <si>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</si>
  <si>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</si>
  <si>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</si>
  <si>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</si>
  <si>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</si>
  <si>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</si>
  <si>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</si>
  <si>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</si>
  <si>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</si>
  <si>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</si>
  <si>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</si>
  <si>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</si>
  <si>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</si>
  <si>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</si>
  <si>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</si>
  <si>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</si>
  <si>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</si>
  <si>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</si>
  <si>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</si>
  <si>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</si>
  <si>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</si>
  <si>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</si>
  <si>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</si>
  <si>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</si>
  <si>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</si>
  <si>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</si>
  <si>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</si>
  <si>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</si>
  <si>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</si>
  <si>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</si>
  <si>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</si>
  <si>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</si>
  <si>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</si>
  <si>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</si>
  <si>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</si>
  <si>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</si>
  <si>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</si>
  <si>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</si>
  <si>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</si>
  <si>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</si>
  <si>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</si>
  <si>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</si>
  <si>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</si>
  <si>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</si>
  <si>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</si>
  <si>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</si>
  <si>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</si>
  <si>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</si>
  <si>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</si>
  <si>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</si>
  <si>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</si>
  <si>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</si>
  <si>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</si>
  <si>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</si>
  <si>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</si>
  <si>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</si>
  <si>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</si>
  <si>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</si>
  <si>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</si>
  <si>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</si>
  <si>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</si>
  <si>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</si>
  <si>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</si>
  <si>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</si>
  <si>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</si>
  <si>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</si>
  <si>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</si>
  <si>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</si>
  <si>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</si>
  <si>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</si>
  <si>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</si>
  <si>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</si>
  <si>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</si>
  <si>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</si>
  <si>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</si>
  <si>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</si>
  <si>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</si>
  <si>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</si>
  <si>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</si>
  <si>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</si>
  <si>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</si>
  <si>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</si>
  <si>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</si>
  <si>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</si>
  <si>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</si>
  <si>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</si>
  <si>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</si>
  <si>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</si>
  <si>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</si>
  <si>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</si>
  <si>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</si>
  <si>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</si>
  <si>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</si>
  <si>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</si>
  <si>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</si>
  <si>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</si>
  <si>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</si>
  <si>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</si>
  <si>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</si>
  <si>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</si>
  <si>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</si>
  <si>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</si>
  <si>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</si>
  <si>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</si>
  <si>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</si>
  <si>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</si>
  <si>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</si>
  <si>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</si>
  <si>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</si>
  <si>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</si>
  <si>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</si>
  <si>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</si>
  <si>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</si>
  <si>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</si>
  <si>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</si>
  <si>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</si>
  <si>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</si>
  <si>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</si>
  <si>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</si>
  <si>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</si>
  <si>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</si>
  <si>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</si>
  <si>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</si>
  <si>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</si>
  <si>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</si>
  <si>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</si>
  <si>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</si>
  <si>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</si>
  <si>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</si>
  <si>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</si>
  <si>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</si>
  <si>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</si>
  <si>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</si>
  <si>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</si>
  <si>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</si>
  <si>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</si>
  <si>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</si>
  <si>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</si>
  <si>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</si>
  <si>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</si>
  <si>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</si>
  <si>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</si>
  <si>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</si>
  <si>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</si>
  <si>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</si>
  <si>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</si>
  <si>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</si>
  <si>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</si>
  <si>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</si>
  <si>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</si>
  <si>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</si>
  <si>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</si>
  <si>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</si>
  <si>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</si>
  <si>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</si>
  <si>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</si>
  <si>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</si>
  <si>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</si>
  <si>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</si>
  <si>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</si>
  <si>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</si>
  <si>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</si>
  <si>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</si>
  <si>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</si>
  <si>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</si>
  <si>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</si>
  <si>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</si>
  <si>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</si>
  <si>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</si>
  <si>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</si>
  <si>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</si>
  <si>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</si>
  <si>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</si>
  <si>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</si>
  <si>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</si>
  <si>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</si>
  <si>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</si>
  <si>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</si>
  <si>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</si>
  <si>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</si>
  <si>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</si>
  <si>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</si>
  <si>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</si>
  <si>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</si>
  <si>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</si>
  <si>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</si>
  <si>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</si>
  <si>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</si>
  <si>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</si>
  <si>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</si>
  <si>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</si>
  <si>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</si>
  <si>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</si>
  <si>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</si>
  <si>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</si>
  <si>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</si>
  <si>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</si>
  <si>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</si>
  <si>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</si>
  <si>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</si>
  <si>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</si>
  <si>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</si>
  <si>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</si>
  <si>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</si>
  <si>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</si>
  <si>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</si>
  <si>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</si>
  <si>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</si>
  <si>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</si>
  <si>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</si>
  <si>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</si>
  <si>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</si>
  <si>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</si>
  <si>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</si>
  <si>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</si>
  <si>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</si>
  <si>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</si>
  <si>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</si>
  <si>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</si>
  <si>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</si>
  <si>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</si>
  <si>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</si>
  <si>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</si>
  <si>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</si>
  <si>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</si>
  <si>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</si>
  <si>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</si>
  <si>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</si>
  <si>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</si>
  <si>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</si>
  <si>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</si>
  <si>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</si>
  <si>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</si>
  <si>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</si>
  <si>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</si>
  <si>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</si>
  <si>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</si>
  <si>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</si>
  <si>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</si>
  <si>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</si>
  <si>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</si>
  <si>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</si>
  <si>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</si>
  <si>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</si>
  <si>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</si>
  <si>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</si>
  <si>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</si>
  <si>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</si>
  <si>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</si>
  <si>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</si>
  <si>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</si>
  <si>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</si>
  <si>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</si>
  <si>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</si>
  <si>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</si>
  <si>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</si>
  <si>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</si>
  <si>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</si>
  <si>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</si>
  <si>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</si>
  <si>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</si>
  <si>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</si>
  <si>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</si>
  <si>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</si>
  <si>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</si>
  <si>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</si>
  <si>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</si>
  <si>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</si>
  <si>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</si>
  <si>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</si>
  <si>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</si>
  <si>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</si>
  <si>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</si>
  <si>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</si>
  <si>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</si>
  <si>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</si>
  <si>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</si>
  <si>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</si>
  <si>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</si>
  <si>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</si>
  <si>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</si>
  <si>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</si>
  <si>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</si>
  <si>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</si>
  <si>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</si>
  <si>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</si>
  <si>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</si>
  <si>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</si>
  <si>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</si>
  <si>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</si>
  <si>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</si>
  <si>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</si>
  <si>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</si>
  <si>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</si>
  <si>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</si>
  <si>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</si>
  <si>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</si>
  <si>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</si>
  <si>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</si>
  <si>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</si>
  <si>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</si>
  <si>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</si>
  <si>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</si>
  <si>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</si>
  <si>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</si>
  <si>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</si>
  <si>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</si>
  <si>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</si>
  <si>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</si>
  <si>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</si>
  <si>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</si>
  <si>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</si>
  <si>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</si>
  <si>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</si>
  <si>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</si>
  <si>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</si>
  <si>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</si>
  <si>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</si>
  <si>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</si>
  <si>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</si>
  <si>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</si>
  <si>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</si>
  <si>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</si>
  <si>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</si>
  <si>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</si>
  <si>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</si>
  <si>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</si>
  <si>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</si>
  <si>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</si>
  <si>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</si>
  <si>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</si>
  <si>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</si>
  <si>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</si>
  <si>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</si>
  <si>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</si>
  <si>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</si>
  <si>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</si>
  <si>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</si>
  <si>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</si>
  <si>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</si>
  <si>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</si>
  <si>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</si>
  <si>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</si>
  <si>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</si>
  <si>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</si>
  <si>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</si>
  <si>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</si>
  <si>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</si>
  <si>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</si>
  <si>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</si>
  <si>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</si>
  <si>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</si>
  <si>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</si>
  <si>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</si>
  <si>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</si>
  <si>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</si>
  <si>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</si>
  <si>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</si>
  <si>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</si>
  <si>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</si>
  <si>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</si>
  <si>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</si>
  <si>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</si>
  <si>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</si>
  <si>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</si>
  <si>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</si>
  <si>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</si>
  <si>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</si>
  <si>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</si>
  <si>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</si>
  <si>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</si>
  <si>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</si>
  <si>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</si>
  <si>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</si>
  <si>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</si>
  <si>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</si>
  <si>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</si>
  <si>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</si>
  <si>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</si>
  <si>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</si>
  <si>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</si>
  <si>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</si>
  <si>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</si>
  <si>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</si>
  <si>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</si>
  <si>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</si>
  <si>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</si>
  <si>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</si>
  <si>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</si>
  <si>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</si>
  <si>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</si>
  <si>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</si>
  <si>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</si>
  <si>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</si>
  <si>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</si>
  <si>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</si>
  <si>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</si>
  <si>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</si>
  <si>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</si>
  <si>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</si>
  <si>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</si>
  <si>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</si>
  <si>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</si>
  <si>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</si>
  <si>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</si>
  <si>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</si>
  <si>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</si>
  <si>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</si>
  <si>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</si>
  <si>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</si>
  <si>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</si>
  <si>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</si>
  <si>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</si>
  <si>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</si>
  <si>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</si>
  <si>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</si>
  <si>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</si>
  <si>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</si>
  <si>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</si>
  <si>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</si>
  <si>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</si>
  <si>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</si>
  <si>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</si>
  <si>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</si>
  <si>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</si>
  <si>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</si>
  <si>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</si>
  <si>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</si>
  <si>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</si>
  <si>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</si>
  <si>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</si>
  <si>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</si>
  <si>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</si>
  <si>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</si>
  <si>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</si>
  <si>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</si>
  <si>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</si>
  <si>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</si>
  <si>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</si>
  <si>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</si>
  <si>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</si>
  <si>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</si>
  <si>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</si>
  <si>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</si>
  <si>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</si>
  <si>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</si>
  <si>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</si>
  <si>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</si>
  <si>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</si>
  <si>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</si>
  <si>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</si>
  <si>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</si>
  <si>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</si>
  <si>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</si>
  <si>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</si>
  <si>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</si>
  <si>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</si>
  <si>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</si>
  <si>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</si>
  <si>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</si>
  <si>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</si>
  <si>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</si>
  <si>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</si>
  <si>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</si>
  <si>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</si>
  <si>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</si>
  <si>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</si>
  <si>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</si>
  <si>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</si>
  <si>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</si>
  <si>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</si>
  <si>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</si>
  <si>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</si>
  <si>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</si>
  <si>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</si>
  <si>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</si>
  <si>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</si>
  <si>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</si>
  <si>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</si>
  <si>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</si>
  <si>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</si>
  <si>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</si>
  <si>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</si>
  <si>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</si>
  <si>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</si>
  <si>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</si>
  <si>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</si>
  <si>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</si>
  <si>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</si>
  <si>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</si>
  <si>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</si>
  <si>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</si>
  <si>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</si>
  <si>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</si>
  <si>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</si>
  <si>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</si>
  <si>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</si>
  <si>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</si>
  <si>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</si>
  <si>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</si>
  <si>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</si>
  <si>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</si>
  <si>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</si>
  <si>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</si>
  <si>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</si>
  <si>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</si>
  <si>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</si>
  <si>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</si>
  <si>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</si>
  <si>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</si>
  <si>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</si>
  <si>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</si>
  <si>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</si>
  <si>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</si>
  <si>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</si>
  <si>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</si>
  <si>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</si>
  <si>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</si>
  <si>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</si>
  <si>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</si>
  <si>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</si>
  <si>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</si>
  <si>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</si>
  <si>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</si>
  <si>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</si>
  <si>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</si>
  <si>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</si>
  <si>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</si>
  <si>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</si>
  <si>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</si>
  <si>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</si>
  <si>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</si>
  <si>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</si>
  <si>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</si>
  <si>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</si>
  <si>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</si>
  <si>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</si>
  <si>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</si>
  <si>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</si>
  <si>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</si>
  <si>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</si>
  <si>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</si>
  <si>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</si>
  <si>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</si>
  <si>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</si>
  <si>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</si>
  <si>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</si>
  <si>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</si>
  <si>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</si>
  <si>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</si>
  <si>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</si>
  <si>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</si>
  <si>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</si>
  <si>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</si>
  <si>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</si>
  <si>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</si>
  <si>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</si>
  <si>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</si>
  <si>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</si>
  <si>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</si>
  <si>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</si>
  <si>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</si>
  <si>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</si>
  <si>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</si>
  <si>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</si>
  <si>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</si>
  <si>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</si>
  <si>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</si>
  <si>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</si>
  <si>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</si>
  <si>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</si>
  <si>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</si>
  <si>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</si>
  <si>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</si>
  <si>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</si>
  <si>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</si>
  <si>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</si>
  <si>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</si>
  <si>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</si>
  <si>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</si>
  <si>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</si>
  <si>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</si>
  <si>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</si>
  <si>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</si>
  <si>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</si>
  <si>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</si>
  <si>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</si>
  <si>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</si>
  <si>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</si>
  <si>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</si>
  <si>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</si>
  <si>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</si>
  <si>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</si>
  <si>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</si>
  <si>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</si>
  <si>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</si>
  <si>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</si>
  <si>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</si>
  <si>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</si>
  <si>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</si>
  <si>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</si>
  <si>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</si>
  <si>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</si>
  <si>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</si>
  <si>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</si>
  <si>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</si>
  <si>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</si>
  <si>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</si>
  <si>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</si>
  <si>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</si>
  <si>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</si>
  <si>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</si>
  <si>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</si>
  <si>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</si>
  <si>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</si>
  <si>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</si>
  <si>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</si>
  <si>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</si>
  <si>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</si>
  <si>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</si>
  <si>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</si>
  <si>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</si>
  <si>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</si>
  <si>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</si>
  <si>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</si>
  <si>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</si>
  <si>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</si>
  <si>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</si>
  <si>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</si>
  <si>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</si>
  <si>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</si>
  <si>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</si>
  <si>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</si>
  <si>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</si>
  <si>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</si>
  <si>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</si>
  <si>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</si>
  <si>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</si>
  <si>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</si>
  <si>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</si>
  <si>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</si>
  <si>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</si>
  <si>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</si>
  <si>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</si>
  <si>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</si>
  <si>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</si>
  <si>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</si>
  <si>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</si>
  <si>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</si>
  <si>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</si>
  <si>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</si>
  <si>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</si>
  <si>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</si>
  <si>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</si>
  <si>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</si>
  <si>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</si>
  <si>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</si>
  <si>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</si>
  <si>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</si>
  <si>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</si>
  <si>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</si>
  <si>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</si>
  <si>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</si>
  <si>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</si>
  <si>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</si>
  <si>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</si>
  <si>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</si>
  <si>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</si>
  <si>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</si>
  <si>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</si>
  <si>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</si>
  <si>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</si>
  <si>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</si>
  <si>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</si>
  <si>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</si>
  <si>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</si>
  <si>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</si>
  <si>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</si>
  <si>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</si>
  <si>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</si>
  <si>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</si>
  <si>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</si>
  <si>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</si>
  <si>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</si>
  <si>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</si>
  <si>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</si>
  <si>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</si>
  <si>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</si>
  <si>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</si>
  <si>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</si>
  <si>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</si>
  <si>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</si>
  <si>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</si>
  <si>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</si>
  <si>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</si>
  <si>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</si>
  <si>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</si>
  <si>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</si>
  <si>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</si>
  <si>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</si>
  <si>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</si>
  <si>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</si>
  <si>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</si>
  <si>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</si>
  <si>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</si>
  <si>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</si>
  <si>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</si>
  <si>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</si>
  <si>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</si>
  <si>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</si>
  <si>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</si>
  <si>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</si>
  <si>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</si>
  <si>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</si>
  <si>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</si>
  <si>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</si>
  <si>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</si>
  <si>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</si>
  <si>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</si>
  <si>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</si>
  <si>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</si>
  <si>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</si>
  <si>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</si>
  <si>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</si>
  <si>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</si>
  <si>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</si>
  <si>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</si>
  <si>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</si>
  <si>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</si>
  <si>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</si>
  <si>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</si>
  <si>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</si>
  <si>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</si>
  <si>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</si>
  <si>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</si>
  <si>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</si>
  <si>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</si>
  <si>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</si>
  <si>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</si>
  <si>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</si>
  <si>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</si>
  <si>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</si>
  <si>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</si>
  <si>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</si>
  <si>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</si>
  <si>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</si>
  <si>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</si>
  <si>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</si>
  <si>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</si>
  <si>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</si>
  <si>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</si>
  <si>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</si>
  <si>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</si>
  <si>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</si>
  <si>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</si>
  <si>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</si>
  <si>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</si>
  <si>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</si>
  <si>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</si>
  <si>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</si>
  <si>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</si>
  <si>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</si>
  <si>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</si>
  <si>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</si>
  <si>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</si>
  <si>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</si>
  <si>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</si>
  <si>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</si>
  <si>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</si>
  <si>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</si>
  <si>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</si>
  <si>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</si>
  <si>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</si>
  <si>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</si>
  <si>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</si>
  <si>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</si>
  <si>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</si>
  <si>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</si>
  <si>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</si>
  <si>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</si>
  <si>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</si>
  <si>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</si>
  <si>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</si>
  <si>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</si>
  <si>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</si>
  <si>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</si>
  <si>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</si>
  <si>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</si>
  <si>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</si>
  <si>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</si>
  <si>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</si>
  <si>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</si>
  <si>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</si>
  <si>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</si>
  <si>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</si>
  <si>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</si>
  <si>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</si>
  <si>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</si>
  <si>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</si>
  <si>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</si>
  <si>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</si>
  <si>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</si>
  <si>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</si>
  <si>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</si>
  <si>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</si>
  <si>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</si>
  <si>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</si>
  <si>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</si>
  <si>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</si>
  <si>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</si>
  <si>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</si>
  <si>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</si>
  <si>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</si>
  <si>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</si>
  <si>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</si>
  <si>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</si>
  <si>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</si>
  <si>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</si>
  <si>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</si>
  <si>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</si>
  <si>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</si>
  <si>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</si>
  <si>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</si>
  <si>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</si>
  <si>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</si>
  <si>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</si>
  <si>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</si>
  <si>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</si>
  <si>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</si>
  <si>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</si>
  <si>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</si>
  <si>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</si>
  <si>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</si>
  <si>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</si>
  <si>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</si>
  <si>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</si>
  <si>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</si>
  <si>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</si>
  <si>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</si>
  <si>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</si>
  <si>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</si>
  <si>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</si>
  <si>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</si>
  <si>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</si>
  <si>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</si>
  <si>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</si>
  <si>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</si>
  <si>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</si>
  <si>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</si>
  <si>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</si>
  <si>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</si>
  <si>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</si>
  <si>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</si>
  <si>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</si>
  <si>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</si>
  <si>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</si>
  <si>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</si>
  <si>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</si>
  <si>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</si>
  <si>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</si>
  <si>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</si>
  <si>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</si>
  <si>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</si>
  <si>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</si>
  <si>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</si>
  <si>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</si>
  <si>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</si>
  <si>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</si>
  <si>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</si>
  <si>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</si>
  <si>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</si>
  <si>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</si>
  <si>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</si>
  <si>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</si>
  <si>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</si>
  <si>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</si>
  <si>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</si>
  <si>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</si>
  <si>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</si>
  <si>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</si>
  <si>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</si>
  <si>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</si>
  <si>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</si>
  <si>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</si>
  <si>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</si>
  <si>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</si>
  <si>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</si>
  <si>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</si>
  <si>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</si>
  <si>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</si>
  <si>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</si>
  <si>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</si>
  <si>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</si>
  <si>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</si>
  <si>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</si>
  <si>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</si>
  <si>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</si>
  <si>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</si>
  <si>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</si>
  <si>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</si>
  <si>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</si>
  <si>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</si>
  <si>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</si>
  <si>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</si>
  <si>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</si>
  <si>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</si>
  <si>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</si>
  <si>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</si>
  <si>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</si>
  <si>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</si>
  <si>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</si>
  <si>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</si>
  <si>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</si>
  <si>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</si>
  <si>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</si>
  <si>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</si>
  <si>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</si>
  <si>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</si>
  <si>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</si>
  <si>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</si>
  <si>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</si>
  <si>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</si>
  <si>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</si>
  <si>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</si>
  <si>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</si>
  <si>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</si>
  <si>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</si>
  <si>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</si>
  <si>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</si>
  <si>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</si>
  <si>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</si>
  <si>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</si>
  <si>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</si>
  <si>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</si>
  <si>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</si>
  <si>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</si>
  <si>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</si>
  <si>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</si>
  <si>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</si>
  <si>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</si>
  <si>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</si>
  <si>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</si>
  <si>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</si>
  <si>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</si>
  <si>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</si>
  <si>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</si>
  <si>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</si>
  <si>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</si>
  <si>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</si>
  <si>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</si>
  <si>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</si>
  <si>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</si>
  <si>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</si>
  <si>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</si>
  <si>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</si>
  <si>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</si>
  <si>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</si>
  <si>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</si>
  <si>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</si>
  <si>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</si>
  <si>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</si>
  <si>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</si>
  <si>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</si>
  <si>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</si>
  <si>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</si>
  <si>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</si>
  <si>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</si>
  <si>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</si>
  <si>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</si>
  <si>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</si>
  <si>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</si>
  <si>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</si>
  <si>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</si>
  <si>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</si>
  <si>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</si>
  <si>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</si>
  <si>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</si>
  <si>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</si>
  <si>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</si>
  <si>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</si>
  <si>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</si>
  <si>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</si>
  <si>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</si>
  <si>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</si>
  <si>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</si>
  <si>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</si>
  <si>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</si>
  <si>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</si>
  <si>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</si>
  <si>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</si>
  <si>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</si>
  <si>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</si>
  <si>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</si>
  <si>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</si>
  <si>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</si>
  <si>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</si>
  <si>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</si>
  <si>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</si>
  <si>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</si>
  <si>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</si>
  <si>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</si>
  <si>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</si>
  <si>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</si>
  <si>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</si>
  <si>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</si>
  <si>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</si>
  <si>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</si>
  <si>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</si>
  <si>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</si>
  <si>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</si>
  <si>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</si>
  <si>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</si>
  <si>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</si>
  <si>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</si>
  <si>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</si>
  <si>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</si>
  <si>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</si>
  <si>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</si>
  <si>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</si>
  <si>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</si>
  <si>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</si>
  <si>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</si>
  <si>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</si>
  <si>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</si>
  <si>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</si>
  <si>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</si>
  <si>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</si>
  <si>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</si>
  <si>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</si>
  <si>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</si>
  <si>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</si>
  <si>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</si>
  <si>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</si>
  <si>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</si>
  <si>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</si>
  <si>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</si>
  <si>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</si>
  <si>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</si>
  <si>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</si>
  <si>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</si>
  <si>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</si>
  <si>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</si>
  <si>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</si>
  <si>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</si>
  <si>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</si>
  <si>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</si>
  <si>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</si>
  <si>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</si>
  <si>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</si>
  <si>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</si>
  <si>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</si>
  <si>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</si>
  <si>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</si>
  <si>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</si>
  <si>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</si>
  <si>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</si>
  <si>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</si>
  <si>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</si>
  <si>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</si>
  <si>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</si>
  <si>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</si>
  <si>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</si>
  <si>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</si>
  <si>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</si>
  <si>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</si>
  <si>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</si>
  <si>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</si>
  <si>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</si>
  <si>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</si>
  <si>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</si>
  <si>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</si>
  <si>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</si>
  <si>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</si>
  <si>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</si>
  <si>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</si>
  <si>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</si>
  <si>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</si>
  <si>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</si>
  <si>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</si>
  <si>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</si>
  <si>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</si>
  <si>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</si>
  <si>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</si>
  <si>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</si>
  <si>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</si>
  <si>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</si>
  <si>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</si>
  <si>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</si>
  <si>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</si>
  <si>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</si>
  <si>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</si>
  <si>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</si>
  <si>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</si>
  <si>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</si>
  <si>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</si>
  <si>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</si>
  <si>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</si>
  <si>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</si>
  <si>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</si>
  <si>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</si>
  <si>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</si>
  <si>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</si>
  <si>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</si>
  <si>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</si>
  <si>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</si>
  <si>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</si>
  <si>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</si>
  <si>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</si>
  <si>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</si>
  <si>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</si>
  <si>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</si>
  <si>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</si>
  <si>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</si>
  <si>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</si>
  <si>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</si>
  <si>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</si>
  <si>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</si>
  <si>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</si>
  <si>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</si>
  <si>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</si>
  <si>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</si>
  <si>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</si>
  <si>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</si>
  <si>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</si>
  <si>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</si>
  <si>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</si>
  <si>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</si>
  <si>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</si>
  <si>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</si>
  <si>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</si>
  <si>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</si>
  <si>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</si>
  <si>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</si>
  <si>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</si>
  <si>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</si>
  <si>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</si>
  <si>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</si>
  <si>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</si>
  <si>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</si>
  <si>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</si>
  <si>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</si>
  <si>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</si>
  <si>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</si>
  <si>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</si>
  <si>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</si>
  <si>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</si>
  <si>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</si>
  <si>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</si>
  <si>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</si>
  <si>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</si>
  <si>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</si>
  <si>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</si>
  <si>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</si>
  <si>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</si>
  <si>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</si>
  <si>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</si>
  <si>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</si>
  <si>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</si>
  <si>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</si>
  <si>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</si>
  <si>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</si>
  <si>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</si>
  <si>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</si>
  <si>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</si>
  <si>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</si>
  <si>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</si>
  <si>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</si>
  <si>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</si>
  <si>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</si>
  <si>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</si>
  <si>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</si>
  <si>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</si>
  <si>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</si>
  <si>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</si>
  <si>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</si>
  <si>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</si>
  <si>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</si>
  <si>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</si>
  <si>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</si>
  <si>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</si>
  <si>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</si>
  <si>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</si>
  <si>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</si>
  <si>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</si>
  <si>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</si>
  <si>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</si>
  <si>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</si>
  <si>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</si>
  <si>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</si>
  <si>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</si>
  <si>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</si>
  <si>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</si>
  <si>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</si>
  <si>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</si>
  <si>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</si>
  <si>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</si>
  <si>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</si>
  <si>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</si>
  <si>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</si>
  <si>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</si>
  <si>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</si>
  <si>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</si>
  <si>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</si>
  <si>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</si>
  <si>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</si>
  <si>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</si>
  <si>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</si>
  <si>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</si>
  <si>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</si>
  <si>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</si>
  <si>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</si>
  <si>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</si>
  <si>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</si>
  <si>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</si>
  <si>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</si>
  <si>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</si>
  <si>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</si>
  <si>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</si>
  <si>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</si>
  <si>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</si>
  <si>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</si>
  <si>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</si>
  <si>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</si>
  <si>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</si>
  <si>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</si>
  <si>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</si>
  <si>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</si>
  <si>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</si>
  <si>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</si>
  <si>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</si>
  <si>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</si>
  <si>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</si>
  <si>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</si>
  <si>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</si>
  <si>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</si>
  <si>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</si>
  <si>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</si>
  <si>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</si>
  <si>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</si>
  <si>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</si>
  <si>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</si>
  <si>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</si>
  <si>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</si>
  <si>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</si>
  <si>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</si>
  <si>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</si>
  <si>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</si>
  <si>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</si>
  <si>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</si>
  <si>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</si>
  <si>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</si>
  <si>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</si>
  <si>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</si>
  <si>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</si>
  <si>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</si>
  <si>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</si>
  <si>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</si>
  <si>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</si>
  <si>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</si>
  <si>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</si>
  <si>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</si>
  <si>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</si>
  <si>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</si>
  <si>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</si>
  <si>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</si>
  <si>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</si>
  <si>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</si>
  <si>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</si>
  <si>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</si>
  <si>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</si>
  <si>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</si>
  <si>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</si>
  <si>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</si>
  <si>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</si>
  <si>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</si>
  <si>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</si>
  <si>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</si>
  <si>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</si>
  <si>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</si>
  <si>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</si>
  <si>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</si>
  <si>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</si>
  <si>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</si>
  <si>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</si>
  <si>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</si>
  <si>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</si>
  <si>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</si>
  <si>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</si>
  <si>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</si>
  <si>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</si>
  <si>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</si>
  <si>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</si>
  <si>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</si>
  <si>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</si>
  <si>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</si>
  <si>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</si>
  <si>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</si>
  <si>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</si>
  <si>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</si>
  <si>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</si>
  <si>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</si>
  <si>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</si>
  <si>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</si>
  <si>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</si>
  <si>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</si>
  <si>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</si>
  <si>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</si>
  <si>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</si>
  <si>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</si>
  <si>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</si>
  <si>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</si>
  <si>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</si>
  <si>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</si>
  <si>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</si>
  <si>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</si>
  <si>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</si>
  <si>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</si>
  <si>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</si>
  <si>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</si>
  <si>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</si>
  <si>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</si>
  <si>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</si>
  <si>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</si>
  <si>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</si>
  <si>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</si>
  <si>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</si>
  <si>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</si>
  <si>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</si>
  <si>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</si>
  <si>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</si>
  <si>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</si>
  <si>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</si>
  <si>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</si>
  <si>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</si>
  <si>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</si>
  <si>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</si>
  <si>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</si>
  <si>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</si>
  <si>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</si>
  <si>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</si>
  <si>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</si>
  <si>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</si>
  <si>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</si>
  <si>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</si>
  <si>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</si>
  <si>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</si>
  <si>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</si>
  <si>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</si>
  <si>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</si>
  <si>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</si>
  <si>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</si>
  <si>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</si>
  <si>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</si>
  <si>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</si>
  <si>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</si>
  <si>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</si>
  <si>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</si>
  <si>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</si>
  <si>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</si>
  <si>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</si>
  <si>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</si>
  <si>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</si>
  <si>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</si>
  <si>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</si>
  <si>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</si>
  <si>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</si>
  <si>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</si>
  <si>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</si>
  <si>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</si>
  <si>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</si>
  <si>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</si>
  <si>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</si>
  <si>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</si>
  <si>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</si>
  <si>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</si>
  <si>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</si>
  <si>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</si>
  <si>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</si>
  <si>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</si>
  <si>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</si>
  <si>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</si>
  <si>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</si>
  <si>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</si>
  <si>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</si>
  <si>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</si>
  <si>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</si>
  <si>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</si>
  <si>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</si>
  <si>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</si>
  <si>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</si>
  <si>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</si>
  <si>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</si>
  <si>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</si>
  <si>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</si>
  <si>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</si>
  <si>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</si>
  <si>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</si>
  <si>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</si>
  <si>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</si>
  <si>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</si>
  <si>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</si>
  <si>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</si>
  <si>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</si>
  <si>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</si>
  <si>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</si>
  <si>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</si>
  <si>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</si>
  <si>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</si>
  <si>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</si>
  <si>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</si>
  <si>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</si>
  <si>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</si>
  <si>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</si>
  <si>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</si>
  <si>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</si>
  <si>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</si>
  <si>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</si>
  <si>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</si>
  <si>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</si>
  <si>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</si>
  <si>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</si>
  <si>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</si>
  <si>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</si>
  <si>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</si>
  <si>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</si>
  <si>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</si>
  <si>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</si>
  <si>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</si>
  <si>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</si>
  <si>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</si>
  <si>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</si>
  <si>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</si>
  <si>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</si>
  <si>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</si>
  <si>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</si>
  <si>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</si>
  <si>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</si>
  <si>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</si>
  <si>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</si>
  <si>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</si>
  <si>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</si>
  <si>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</si>
  <si>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</si>
  <si>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</si>
  <si>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</si>
  <si>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</si>
  <si>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</si>
  <si>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</si>
  <si>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</si>
  <si>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</si>
  <si>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</si>
  <si>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</si>
  <si>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</si>
  <si>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</si>
  <si>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</si>
  <si>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</si>
  <si>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</si>
  <si>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</si>
  <si>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</si>
  <si>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</si>
  <si>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</si>
  <si>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</si>
  <si>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</si>
  <si>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</si>
  <si>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</si>
  <si>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</si>
  <si>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</si>
  <si>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</si>
  <si>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</si>
  <si>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</si>
  <si>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</si>
  <si>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</si>
  <si>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</si>
  <si>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</si>
  <si>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</si>
  <si>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</si>
  <si>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</si>
  <si>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</si>
  <si>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</si>
  <si>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</si>
  <si>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</si>
  <si>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</si>
  <si>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</si>
  <si>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</si>
  <si>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</si>
  <si>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</si>
  <si>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</si>
  <si>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</si>
  <si>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</si>
  <si>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</si>
  <si>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</si>
  <si>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</si>
  <si>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</si>
  <si>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</si>
  <si>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</si>
  <si>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</si>
  <si>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</si>
  <si>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</si>
  <si>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</si>
  <si>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</si>
  <si>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</si>
  <si>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</si>
  <si>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</si>
  <si>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</si>
  <si>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</si>
  <si>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</si>
  <si>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</si>
  <si>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</si>
  <si>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</si>
  <si>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</si>
  <si>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</si>
  <si>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</si>
  <si>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</si>
  <si>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</si>
  <si>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</si>
  <si>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</si>
  <si>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</si>
  <si>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</si>
  <si>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</si>
  <si>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</si>
  <si>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</si>
  <si>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</si>
  <si>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</si>
  <si>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</si>
  <si>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</si>
  <si>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</si>
  <si>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</si>
  <si>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</si>
  <si>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</si>
  <si>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</si>
  <si>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</si>
  <si>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</si>
  <si>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</si>
  <si>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</si>
  <si>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</si>
  <si>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</si>
  <si>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</si>
  <si>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</si>
  <si>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</si>
  <si>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</si>
  <si>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</si>
  <si>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</si>
  <si>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</si>
  <si>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</si>
  <si>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</si>
  <si>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</si>
  <si>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</si>
  <si>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</si>
  <si>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</si>
  <si>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</si>
  <si>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</si>
  <si>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</si>
  <si>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</si>
  <si>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</si>
  <si>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</si>
  <si>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</si>
  <si>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</si>
  <si>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</si>
  <si>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</si>
  <si>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</si>
  <si>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</si>
  <si>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</si>
  <si>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</si>
  <si>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</si>
  <si>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</si>
  <si>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</si>
  <si>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</si>
  <si>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</si>
  <si>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</si>
  <si>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</si>
  <si>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</si>
  <si>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</si>
  <si>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</si>
  <si>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</si>
  <si>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</si>
  <si>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</si>
  <si>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</si>
  <si>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</si>
  <si>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</si>
  <si>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</si>
  <si>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</si>
  <si>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</si>
  <si>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</si>
  <si>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</si>
  <si>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</si>
  <si>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</si>
  <si>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</si>
  <si>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</si>
  <si>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</si>
  <si>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</si>
  <si>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</si>
  <si>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</si>
  <si>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</si>
  <si>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</si>
  <si>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</si>
  <si>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</si>
  <si>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</si>
  <si>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</si>
  <si>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</si>
  <si>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</si>
  <si>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</si>
  <si>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</si>
  <si>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</si>
  <si>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</si>
  <si>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</si>
  <si>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</si>
  <si>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</si>
  <si>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</si>
  <si>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</si>
  <si>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</si>
  <si>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</si>
  <si>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</si>
  <si>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</si>
  <si>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</si>
  <si>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</si>
  <si>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</si>
  <si>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</si>
  <si>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</si>
  <si>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</si>
  <si>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</si>
  <si>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</si>
  <si>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</si>
  <si>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</si>
  <si>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</si>
  <si>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</si>
  <si>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</si>
  <si>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</si>
  <si>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</si>
  <si>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</si>
  <si>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</si>
  <si>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</si>
  <si>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</si>
  <si>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</si>
  <si>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</si>
  <si>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</si>
  <si>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</si>
  <si>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</si>
  <si>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</si>
  <si>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</si>
  <si>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</si>
  <si>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</si>
  <si>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</si>
  <si>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</si>
  <si>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</si>
  <si>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</si>
  <si>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</si>
  <si>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</si>
  <si>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</si>
  <si>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</si>
  <si>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</si>
  <si>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</si>
  <si>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</si>
  <si>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</si>
  <si>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</si>
  <si>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</si>
  <si>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</si>
  <si>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</si>
  <si>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</si>
  <si>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</si>
  <si>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</si>
  <si>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</si>
  <si>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</si>
  <si>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</si>
  <si>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</si>
  <si>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</si>
  <si>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</si>
  <si>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</si>
  <si>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</si>
  <si>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</si>
  <si>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</si>
  <si>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</si>
  <si>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</si>
  <si>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</si>
  <si>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</si>
  <si>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</si>
  <si>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</si>
  <si>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</si>
  <si>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</si>
  <si>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</si>
  <si>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</si>
  <si>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</si>
  <si>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</si>
  <si>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</si>
  <si>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</si>
  <si>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</si>
  <si>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</si>
  <si>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</si>
  <si>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</si>
  <si>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</si>
  <si>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</si>
  <si>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</si>
  <si>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</si>
  <si>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</si>
  <si>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</si>
  <si>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</si>
  <si>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</si>
  <si>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</si>
  <si>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</si>
  <si>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</si>
  <si>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</si>
  <si>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</si>
  <si>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</si>
  <si>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</si>
  <si>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</si>
  <si>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</si>
  <si>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</si>
  <si>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</si>
  <si>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</si>
  <si>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</si>
  <si>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</si>
  <si>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</si>
  <si>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</si>
  <si>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</si>
  <si>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</si>
  <si>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</si>
  <si>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</si>
  <si>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</si>
  <si>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</si>
  <si>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</si>
  <si>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</si>
  <si>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</si>
  <si>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</si>
  <si>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</si>
  <si>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</si>
  <si>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</si>
  <si>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</si>
  <si>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</si>
  <si>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</si>
  <si>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</si>
  <si>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</si>
  <si>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</si>
  <si>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</si>
  <si>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</si>
  <si>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</si>
  <si>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</si>
  <si>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</si>
  <si>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</si>
  <si>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</si>
  <si>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</si>
  <si>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</si>
  <si>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</si>
  <si>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</si>
  <si>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</si>
  <si>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</si>
  <si>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</si>
  <si>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</si>
  <si>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</si>
  <si>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</si>
  <si>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</si>
  <si>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</si>
  <si>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</si>
  <si>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</si>
  <si>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</si>
  <si>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</si>
  <si>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</si>
  <si>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</si>
  <si>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</si>
  <si>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</si>
  <si>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</si>
  <si>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</si>
  <si>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</si>
  <si>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</si>
  <si>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</si>
  <si>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</si>
  <si>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</si>
  <si>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</si>
  <si>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</si>
  <si>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</si>
  <si>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</si>
  <si>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</si>
  <si>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</si>
  <si>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</si>
  <si>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</si>
  <si>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</si>
  <si>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</si>
  <si>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</si>
  <si>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</si>
  <si>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</si>
  <si>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</si>
  <si>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</si>
  <si>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</si>
  <si>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</si>
  <si>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</si>
  <si>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</si>
  <si>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</si>
  <si>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</si>
  <si>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</si>
  <si>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</si>
  <si>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</si>
  <si>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</si>
  <si>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</si>
  <si>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</si>
  <si>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</si>
  <si>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</si>
  <si>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</si>
  <si>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</si>
  <si>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</si>
  <si>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</si>
  <si>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</si>
  <si>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</si>
  <si>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</si>
  <si>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</si>
  <si>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</si>
  <si>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</si>
  <si>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</si>
  <si>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</si>
  <si>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</si>
  <si>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</si>
  <si>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</si>
  <si>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</si>
  <si>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</si>
  <si>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</si>
  <si>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</si>
  <si>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</si>
  <si>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</si>
  <si>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</si>
  <si>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</si>
  <si>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</si>
  <si>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</si>
  <si>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</si>
  <si>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</si>
  <si>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</si>
  <si>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</si>
  <si>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</si>
  <si>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</si>
  <si>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</si>
  <si>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</si>
  <si>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</si>
  <si>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</si>
  <si>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</si>
  <si>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</si>
  <si>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</si>
  <si>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</si>
  <si>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</si>
  <si>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</si>
  <si>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</si>
  <si>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</si>
  <si>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</si>
  <si>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</si>
  <si>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</si>
  <si>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</si>
  <si>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</si>
  <si>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</si>
  <si>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</si>
  <si>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</si>
  <si>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</si>
  <si>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</si>
  <si>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</si>
  <si>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</si>
  <si>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</si>
  <si>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</si>
  <si>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</si>
  <si>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</si>
  <si>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</si>
  <si>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</si>
  <si>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</si>
  <si>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</si>
  <si>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</si>
  <si>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</si>
  <si>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</si>
  <si>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</si>
  <si>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</si>
  <si>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</si>
  <si>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</si>
  <si>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</si>
  <si>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</si>
  <si>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</si>
  <si>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</si>
  <si>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</si>
  <si>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</si>
  <si>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</si>
  <si>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</si>
  <si>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</si>
  <si>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</si>
  <si>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</si>
  <si>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</si>
  <si>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</si>
  <si>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</si>
  <si>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</si>
  <si>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</si>
  <si>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</si>
  <si>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</si>
  <si>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</si>
  <si>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</si>
  <si>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</si>
  <si>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</si>
  <si>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</si>
  <si>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</si>
  <si>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</si>
  <si>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</si>
  <si>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</si>
  <si>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</si>
  <si>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</si>
  <si>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</si>
  <si>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</si>
  <si>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</si>
  <si>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</si>
  <si>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</si>
  <si>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</si>
  <si>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</si>
  <si>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</si>
  <si>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</si>
  <si>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</si>
  <si>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</si>
  <si>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</si>
  <si>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</si>
  <si>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</si>
  <si>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</si>
  <si>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</si>
  <si>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</si>
  <si>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</si>
  <si>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</si>
  <si>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</si>
  <si>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</si>
  <si>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</si>
  <si>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</si>
  <si>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</si>
  <si>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</si>
  <si>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</si>
  <si>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</si>
  <si>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</si>
  <si>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</si>
  <si>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</si>
  <si>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</si>
  <si>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</si>
  <si>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</si>
  <si>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</si>
  <si>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</si>
  <si>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</si>
  <si>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</si>
  <si>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</si>
  <si>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</si>
  <si>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</si>
  <si>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</si>
  <si>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</si>
  <si>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</si>
  <si>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</si>
  <si>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</si>
  <si>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</si>
  <si>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</si>
  <si>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</si>
  <si>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</si>
  <si>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</si>
  <si>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</si>
  <si>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</si>
  <si>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</si>
  <si>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</si>
  <si>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</si>
  <si>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</si>
  <si>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</si>
  <si>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</si>
  <si>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</si>
  <si>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</si>
  <si>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</si>
  <si>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</si>
  <si>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</si>
  <si>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</si>
  <si>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</si>
  <si>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</si>
  <si>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</si>
  <si>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</si>
  <si>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</si>
  <si>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</si>
  <si>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</si>
  <si>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</si>
  <si>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</si>
  <si>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</si>
  <si>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</si>
  <si>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</si>
  <si>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</si>
  <si>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</si>
  <si>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</si>
  <si>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</si>
  <si>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</si>
  <si>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</si>
  <si>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</si>
  <si>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</si>
  <si>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</si>
  <si>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</si>
  <si>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</si>
  <si>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</si>
  <si>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</si>
  <si>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</si>
  <si>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</si>
  <si>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</si>
  <si>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</si>
  <si>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</si>
  <si>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</si>
  <si>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</si>
  <si>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</si>
  <si>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</si>
  <si>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</si>
  <si>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</si>
  <si>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</si>
  <si>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</si>
  <si>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</si>
  <si>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</si>
  <si>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</si>
  <si>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</si>
  <si>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</si>
  <si>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</si>
  <si>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</si>
  <si>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</si>
  <si>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</si>
  <si>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</si>
  <si>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</si>
  <si>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</si>
  <si>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</si>
  <si>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</si>
  <si>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</si>
  <si>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</si>
  <si>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</si>
  <si>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</si>
  <si>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</si>
  <si>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</si>
  <si>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</si>
  <si>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</si>
  <si>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</si>
  <si>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</si>
  <si>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</si>
  <si>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</si>
  <si>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</si>
  <si>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</si>
  <si>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</si>
  <si>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</si>
  <si>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</si>
  <si>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</si>
  <si>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</si>
  <si>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</si>
  <si>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</si>
  <si>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</si>
  <si>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</si>
  <si>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</si>
  <si>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</si>
  <si>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</si>
  <si>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</si>
  <si>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</si>
  <si>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</si>
  <si>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</si>
  <si>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</si>
  <si>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</si>
  <si>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</si>
  <si>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</si>
  <si>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</si>
  <si>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</si>
  <si>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</si>
  <si>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</si>
  <si>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</si>
  <si>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</si>
  <si>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</si>
  <si>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</si>
  <si>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</si>
  <si>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</si>
  <si>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</si>
  <si>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</si>
  <si>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</si>
  <si>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</si>
  <si>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</si>
  <si>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</si>
  <si>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</si>
  <si>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</si>
  <si>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</si>
  <si>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</si>
  <si>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</si>
  <si>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</si>
  <si>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</si>
  <si>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</si>
  <si>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</si>
  <si>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</si>
  <si>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</si>
  <si>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</si>
  <si>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</si>
  <si>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</si>
  <si>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</si>
  <si>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</si>
  <si>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</si>
  <si>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</si>
  <si>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</si>
  <si>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</si>
  <si>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</si>
  <si>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</si>
  <si>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</si>
  <si>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</si>
  <si>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</si>
  <si>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</si>
  <si>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</si>
  <si>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</si>
  <si>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</si>
  <si>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</si>
  <si>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</si>
  <si>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</si>
  <si>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</si>
  <si>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</si>
  <si>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</si>
  <si>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</si>
  <si>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</si>
  <si>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</si>
  <si>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</si>
  <si>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</si>
  <si>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</si>
  <si>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</si>
  <si>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</si>
  <si>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</si>
  <si>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</si>
  <si>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</si>
  <si>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</si>
  <si>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</si>
  <si>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</si>
  <si>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</si>
  <si>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</si>
  <si>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</si>
  <si>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</si>
  <si>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</si>
  <si>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</si>
  <si>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</si>
  <si>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</si>
  <si>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</si>
  <si>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</si>
  <si>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</si>
  <si>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</si>
  <si>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</si>
  <si>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</si>
  <si>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</si>
  <si>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</si>
  <si>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</si>
  <si>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</si>
  <si>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</si>
  <si>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</si>
  <si>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</si>
  <si>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</si>
  <si>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</si>
  <si>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</si>
  <si>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</si>
  <si>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</si>
  <si>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</si>
  <si>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</si>
  <si>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</si>
  <si>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</si>
  <si>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</si>
  <si>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</si>
  <si>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</si>
  <si>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</si>
  <si>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</si>
  <si>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</si>
  <si>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</si>
  <si>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</si>
  <si>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</si>
  <si>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</si>
  <si>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</si>
  <si>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</si>
  <si>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</si>
  <si>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</si>
  <si>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</si>
  <si>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</si>
  <si>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</si>
  <si>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</si>
  <si>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</si>
  <si>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</si>
  <si>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</si>
  <si>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</si>
  <si>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</si>
  <si>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</si>
  <si>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</si>
  <si>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</si>
  <si>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</si>
  <si>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</si>
  <si>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</si>
  <si>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</si>
  <si>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</si>
  <si>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</si>
  <si>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</si>
  <si>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</si>
  <si>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</si>
  <si>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</si>
  <si>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</si>
  <si>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</si>
  <si>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</si>
  <si>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</si>
  <si>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</si>
  <si>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</si>
  <si>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</si>
  <si>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</si>
  <si>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</si>
  <si>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</si>
  <si>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</si>
  <si>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</si>
  <si>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</si>
  <si>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</si>
  <si>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</si>
  <si>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</si>
  <si>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</si>
  <si>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</si>
  <si>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</si>
  <si>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</si>
  <si>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</si>
  <si>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</si>
  <si>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</si>
  <si>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</si>
  <si>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</si>
  <si>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</si>
  <si>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</si>
  <si>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</si>
  <si>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</si>
  <si>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</si>
  <si>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</si>
  <si>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</si>
  <si>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</si>
  <si>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</si>
  <si>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</si>
  <si>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</si>
  <si>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</si>
  <si>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</si>
  <si>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</si>
  <si>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</si>
  <si>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</si>
  <si>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</si>
  <si>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</si>
  <si>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</si>
  <si>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</si>
  <si>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</si>
  <si>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</si>
  <si>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</si>
  <si>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</si>
  <si>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</si>
  <si>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</si>
  <si>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</si>
  <si>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</si>
  <si>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</si>
  <si>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</si>
  <si>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</si>
  <si>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</si>
  <si>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</si>
  <si>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</si>
  <si>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</si>
  <si>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</si>
  <si>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</si>
  <si>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</si>
  <si>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</si>
  <si>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</si>
  <si>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</si>
  <si>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</si>
  <si>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</si>
  <si>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</si>
  <si>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</si>
  <si>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</si>
  <si>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</si>
  <si>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</si>
  <si>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</si>
  <si>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</si>
  <si>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</si>
  <si>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</si>
  <si>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</si>
  <si>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</si>
  <si>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</si>
  <si>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</si>
  <si>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</si>
  <si>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</si>
  <si>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</si>
  <si>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</si>
  <si>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</si>
  <si>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</si>
  <si>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</si>
  <si>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</si>
  <si>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</si>
  <si>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</si>
  <si>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</si>
  <si>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</si>
  <si>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</si>
  <si>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</si>
  <si>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</si>
  <si>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</si>
  <si>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</si>
  <si>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</si>
  <si>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</si>
  <si>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</si>
  <si>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</si>
  <si>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</si>
  <si>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</si>
  <si>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</si>
  <si>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</si>
  <si>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</si>
  <si>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</si>
  <si>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</si>
  <si>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</si>
  <si>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</si>
  <si>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</si>
  <si>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</si>
  <si>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</si>
  <si>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</si>
  <si>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</si>
  <si>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</si>
  <si>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</si>
  <si>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</si>
  <si>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</si>
  <si>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</si>
  <si>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</si>
  <si>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</si>
  <si>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</si>
  <si>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</si>
  <si>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</si>
  <si>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</si>
  <si>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</si>
  <si>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</si>
  <si>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</si>
  <si>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</si>
  <si>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</si>
  <si>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</si>
  <si>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</si>
  <si>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</si>
  <si>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</si>
  <si>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</si>
  <si>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</si>
  <si>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</si>
  <si>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</si>
  <si>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</si>
  <si>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</si>
  <si>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</si>
  <si>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</si>
  <si>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</si>
  <si>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</si>
  <si>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</si>
  <si>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</si>
  <si>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</si>
  <si>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</si>
  <si>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</si>
  <si>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</si>
  <si>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</si>
  <si>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</si>
  <si>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</si>
  <si>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</si>
  <si>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</si>
  <si>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</si>
  <si>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</si>
  <si>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</si>
  <si>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</si>
  <si>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</si>
  <si>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</si>
  <si>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</si>
  <si>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</si>
  <si>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</si>
  <si>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</si>
  <si>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</si>
  <si>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</si>
  <si>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</si>
  <si>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</si>
  <si>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</si>
  <si>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</si>
  <si>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</si>
  <si>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</si>
  <si>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</si>
  <si>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</si>
  <si>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</si>
  <si>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</si>
  <si>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</si>
  <si>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</si>
  <si>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</si>
  <si>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</si>
  <si>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</si>
  <si>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</si>
  <si>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</si>
  <si>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</si>
  <si>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</si>
  <si>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</si>
  <si>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</si>
  <si>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</si>
  <si>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</si>
  <si>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</si>
  <si>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</si>
  <si>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</si>
  <si>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</si>
  <si>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</si>
  <si>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</si>
  <si>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</si>
  <si>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</si>
  <si>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</si>
  <si>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</si>
  <si>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</si>
  <si>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</si>
  <si>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</si>
  <si>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</si>
  <si>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</si>
  <si>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</si>
  <si>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</si>
  <si>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</si>
  <si>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</si>
  <si>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</si>
  <si>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</si>
  <si>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</si>
  <si>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</si>
  <si>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</si>
  <si>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</si>
  <si>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</si>
  <si>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</si>
  <si>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</si>
  <si>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</si>
  <si>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</si>
  <si>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</si>
  <si>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</si>
  <si>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</si>
  <si>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</si>
  <si>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</si>
  <si>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</si>
  <si>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</si>
  <si>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</si>
  <si>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</si>
  <si>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</si>
  <si>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</si>
  <si>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</si>
  <si>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</si>
  <si>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</si>
  <si>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</si>
  <si>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</si>
  <si>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</si>
  <si>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</si>
  <si>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</si>
  <si>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</si>
  <si>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</si>
  <si>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</si>
  <si>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</si>
  <si>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</si>
  <si>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</si>
  <si>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</si>
  <si>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</si>
  <si>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</si>
  <si>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</si>
  <si>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</si>
  <si>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</si>
  <si>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</si>
  <si>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</si>
  <si>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</si>
  <si>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</si>
  <si>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</si>
  <si>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</si>
  <si>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</si>
  <si>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</si>
  <si>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</si>
  <si>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</si>
  <si>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</si>
  <si>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</si>
  <si>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</si>
  <si>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</si>
  <si>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</si>
  <si>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</si>
  <si>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</si>
  <si>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</si>
  <si>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</si>
  <si>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</si>
  <si>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</si>
  <si>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</si>
  <si>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</si>
  <si>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</si>
  <si>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</si>
  <si>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</si>
  <si>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</si>
  <si>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</si>
  <si>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</si>
  <si>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</si>
  <si>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</si>
  <si>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</si>
  <si>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</si>
  <si>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</si>
  <si>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</si>
  <si>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</si>
  <si>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</si>
  <si>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</si>
  <si>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</si>
  <si>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</si>
  <si>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</si>
  <si>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</si>
  <si>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</si>
  <si>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</si>
  <si>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</si>
  <si>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</si>
  <si>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</si>
  <si>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</si>
  <si>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</si>
  <si>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</si>
  <si>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</si>
  <si>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</si>
  <si>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</si>
  <si>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</si>
  <si>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</si>
  <si>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</si>
  <si>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</si>
  <si>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</si>
  <si>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</si>
  <si>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</si>
  <si>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</si>
  <si>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</si>
  <si>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</si>
  <si>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</si>
  <si>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</si>
  <si>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</si>
  <si>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</si>
  <si>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</si>
  <si>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</si>
  <si>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</si>
  <si>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</si>
  <si>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</si>
  <si>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</si>
  <si>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</si>
  <si>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</si>
  <si>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</si>
  <si>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</si>
  <si>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</si>
  <si>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</si>
  <si>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</si>
  <si>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</si>
  <si>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</si>
  <si>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</si>
  <si>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</si>
  <si>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</si>
  <si>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</si>
  <si>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</si>
  <si>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</si>
  <si>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</si>
  <si>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</si>
  <si>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</si>
  <si>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</si>
  <si>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</si>
  <si>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</si>
  <si>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</si>
  <si>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</si>
  <si>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</si>
  <si>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</si>
  <si>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</si>
  <si>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</si>
  <si>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</si>
  <si>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</si>
  <si>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</si>
  <si>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</si>
  <si>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</si>
  <si>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</si>
  <si>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</si>
  <si>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</si>
  <si>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</si>
  <si>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</si>
  <si>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</si>
  <si>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</si>
  <si>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</si>
  <si>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</si>
  <si>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</si>
  <si>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</si>
  <si>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</si>
  <si>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</si>
  <si>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</si>
  <si>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</si>
  <si>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</si>
  <si>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</si>
  <si>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</si>
  <si>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</si>
  <si>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</si>
  <si>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</si>
  <si>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</si>
  <si>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</si>
  <si>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</si>
  <si>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</si>
  <si>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</si>
  <si>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</si>
  <si>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</si>
  <si>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</si>
  <si>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</si>
  <si>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</si>
  <si>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</si>
  <si>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</si>
  <si>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</si>
  <si>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</si>
  <si>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</si>
  <si>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</si>
  <si>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</si>
  <si>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</si>
  <si>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</si>
  <si>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</si>
  <si>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</si>
  <si>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</si>
  <si>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</si>
  <si>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</si>
  <si>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</si>
  <si>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</si>
  <si>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</si>
  <si>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</si>
  <si>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</si>
  <si>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</si>
  <si>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</si>
  <si>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</si>
  <si>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</si>
  <si>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</si>
  <si>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</si>
  <si>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</si>
  <si>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</si>
  <si>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</si>
  <si>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</si>
  <si>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</si>
  <si>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</si>
  <si>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</si>
  <si>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</si>
  <si>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</si>
  <si>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</si>
  <si>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</si>
  <si>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</si>
  <si>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</si>
  <si>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</si>
  <si>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</si>
  <si>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</si>
  <si>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</si>
  <si>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</si>
  <si>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</si>
  <si>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</si>
  <si>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</si>
  <si>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</si>
  <si>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</si>
  <si>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</si>
  <si>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</si>
  <si>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</si>
  <si>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</si>
  <si>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</si>
  <si>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</si>
  <si>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</si>
  <si>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</si>
  <si>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</si>
  <si>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</si>
  <si>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</si>
  <si>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</si>
  <si>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</si>
  <si>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</si>
  <si>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</si>
  <si>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</si>
  <si>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</si>
  <si>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</si>
  <si>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</si>
  <si>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</si>
  <si>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</si>
  <si>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</si>
  <si>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</si>
  <si>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</si>
  <si>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</si>
  <si>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</si>
  <si>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</si>
  <si>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</si>
  <si>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</si>
  <si>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</si>
  <si>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</si>
  <si>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</si>
  <si>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</si>
  <si>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</si>
  <si>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</si>
  <si>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</si>
  <si>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</si>
  <si>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</si>
  <si>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</si>
  <si>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</si>
  <si>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</si>
  <si>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</si>
  <si>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</si>
  <si>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</si>
  <si>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</si>
  <si>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</si>
  <si>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</si>
  <si>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</si>
  <si>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</si>
  <si>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</si>
  <si>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</si>
  <si>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</si>
  <si>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</si>
  <si>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</si>
  <si>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</si>
  <si>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</si>
  <si>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</si>
  <si>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</si>
  <si>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</si>
  <si>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</si>
  <si>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</si>
  <si>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</si>
  <si>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</si>
  <si>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</si>
  <si>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</si>
  <si>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</si>
  <si>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</si>
  <si>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</si>
  <si>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</si>
  <si>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</si>
  <si>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</si>
  <si>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</si>
  <si>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</si>
  <si>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</si>
  <si>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</si>
  <si>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</si>
  <si>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</si>
  <si>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</si>
  <si>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</si>
  <si>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</si>
  <si>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</si>
  <si>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</si>
  <si>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</si>
  <si>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</si>
  <si>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</si>
  <si>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</si>
  <si>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</si>
  <si>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</si>
  <si>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</si>
  <si>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</si>
  <si>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</si>
  <si>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</si>
  <si>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</si>
  <si>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</si>
  <si>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</si>
  <si>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</si>
  <si>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</si>
  <si>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</si>
  <si>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</si>
  <si>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</si>
  <si>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</si>
  <si>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</si>
  <si>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</si>
  <si>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</si>
  <si>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</si>
  <si>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</si>
  <si>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</si>
  <si>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</si>
  <si>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</si>
  <si>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</si>
  <si>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</si>
  <si>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</si>
  <si>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</si>
  <si>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</si>
  <si>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</si>
  <si>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</si>
  <si>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</si>
  <si>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</si>
  <si>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</si>
  <si>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</si>
  <si>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</si>
  <si>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</si>
  <si>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</si>
  <si>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</si>
  <si>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</si>
  <si>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</si>
  <si>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</si>
  <si>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</si>
  <si>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</si>
  <si>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</si>
  <si>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</si>
  <si>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</si>
  <si>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</si>
  <si>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</si>
  <si>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</si>
  <si>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</si>
  <si>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</si>
  <si>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</si>
  <si>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</si>
  <si>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</si>
  <si>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</si>
  <si>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</si>
  <si>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</si>
  <si>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</si>
  <si>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</si>
  <si>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</si>
  <si>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</si>
  <si>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</si>
  <si>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</si>
  <si>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</si>
  <si>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</si>
  <si>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</si>
  <si>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</si>
  <si>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</si>
  <si>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</si>
  <si>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</si>
  <si>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</si>
  <si>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</si>
  <si>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</si>
  <si>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</si>
  <si>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</si>
  <si>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</si>
  <si>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</si>
  <si>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</si>
  <si>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</si>
  <si>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</si>
  <si>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</si>
  <si>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</si>
  <si>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</si>
  <si>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</si>
  <si>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</si>
  <si>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</si>
  <si>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</si>
  <si>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</si>
  <si>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</si>
  <si>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</si>
  <si>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</si>
  <si>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</si>
  <si>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</si>
  <si>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</si>
  <si>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</si>
  <si>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</si>
  <si>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</si>
  <si>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</si>
  <si>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</si>
  <si>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</si>
  <si>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</si>
  <si>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</si>
  <si>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</si>
  <si>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</si>
  <si>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</si>
  <si>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</si>
  <si>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</si>
  <si>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</si>
  <si>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</si>
  <si>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</si>
  <si>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</si>
  <si>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</si>
  <si>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</si>
  <si>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</si>
  <si>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</si>
  <si>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</si>
  <si>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</si>
  <si>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</si>
  <si>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</si>
  <si>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</si>
  <si>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</si>
  <si>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</si>
  <si>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</si>
  <si>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</si>
  <si>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</si>
  <si>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</si>
  <si>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</si>
  <si>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</si>
  <si>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</si>
  <si>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</si>
  <si>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</si>
  <si>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</si>
  <si>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</si>
  <si>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</si>
  <si>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</si>
  <si>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</si>
  <si>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</si>
  <si>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</si>
  <si>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</si>
  <si>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</si>
  <si>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</si>
  <si>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</si>
  <si>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</si>
  <si>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</si>
  <si>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</si>
  <si>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</si>
  <si>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</si>
  <si>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</si>
  <si>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</si>
  <si>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</si>
  <si>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</si>
  <si>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</si>
  <si>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</si>
  <si>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</si>
  <si>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</si>
  <si>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</si>
  <si>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</si>
  <si>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</si>
  <si>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</si>
  <si>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</si>
  <si>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</si>
  <si>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</si>
  <si>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</si>
  <si>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</si>
  <si>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</si>
  <si>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</si>
  <si>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</si>
  <si>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</si>
  <si>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</si>
  <si>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</si>
  <si>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</si>
  <si>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</si>
  <si>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</si>
  <si>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</si>
  <si>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</si>
  <si>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</si>
  <si>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</si>
  <si>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</si>
  <si>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</si>
  <si>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</si>
  <si>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</si>
  <si>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</si>
  <si>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</si>
  <si>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</si>
  <si>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</si>
  <si>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</si>
  <si>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</si>
  <si>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</si>
  <si>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</si>
  <si>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</si>
  <si>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</si>
  <si>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</si>
  <si>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</si>
  <si>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</si>
  <si>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</si>
  <si>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</si>
  <si>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</si>
  <si>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</si>
  <si>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</si>
  <si>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</si>
  <si>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</si>
  <si>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</si>
  <si>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</si>
  <si>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</si>
  <si>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</si>
  <si>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</si>
  <si>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</si>
  <si>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</si>
  <si>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</si>
  <si>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</si>
  <si>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</si>
  <si>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</si>
  <si>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</si>
  <si>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</si>
  <si>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</si>
  <si>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</si>
  <si>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</si>
  <si>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</si>
  <si>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</si>
  <si>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</si>
  <si>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</si>
  <si>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</si>
  <si>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</si>
  <si>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</si>
  <si>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</si>
  <si>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</si>
  <si>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</si>
  <si>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</si>
  <si>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</si>
  <si>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</si>
  <si>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</si>
  <si>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</si>
  <si>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</si>
  <si>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</si>
  <si>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</si>
  <si>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</si>
  <si>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</si>
  <si>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</si>
  <si>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</si>
  <si>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</si>
  <si>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</si>
  <si>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</si>
  <si>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</si>
  <si>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</si>
  <si>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</si>
  <si>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</si>
  <si>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</si>
  <si>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</si>
  <si>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</si>
  <si>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</si>
  <si>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</si>
  <si>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</si>
  <si>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</si>
  <si>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</si>
  <si>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</si>
  <si>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</si>
  <si>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</si>
  <si>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</si>
  <si>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</si>
  <si>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</si>
  <si>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</si>
  <si>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</si>
  <si>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</si>
  <si>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</si>
  <si>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</si>
  <si>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</si>
  <si>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</si>
  <si>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</si>
  <si>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</si>
  <si>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</si>
  <si>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</si>
  <si>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</si>
  <si>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</si>
  <si>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</si>
  <si>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</si>
  <si>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</si>
  <si>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</si>
  <si>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</si>
  <si>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</si>
  <si>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</si>
  <si>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</si>
  <si>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</si>
  <si>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</si>
  <si>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</si>
  <si>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</si>
  <si>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</si>
  <si>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</si>
  <si>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</si>
  <si>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</si>
  <si>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</si>
  <si>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</si>
  <si>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</si>
  <si>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</si>
  <si>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</si>
  <si>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</si>
  <si>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</si>
  <si>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</si>
  <si>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</si>
  <si>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</si>
  <si>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</si>
  <si>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</si>
  <si>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</si>
  <si>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</si>
  <si>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</si>
  <si>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</si>
  <si>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</si>
  <si>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</si>
  <si>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</si>
  <si>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</si>
  <si>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</si>
  <si>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</si>
  <si>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</si>
  <si>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</si>
  <si>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</si>
  <si>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</si>
  <si>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</si>
  <si>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</si>
  <si>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</si>
  <si>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</si>
  <si>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</si>
  <si>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</si>
  <si>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</si>
  <si>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</si>
  <si>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</si>
  <si>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</si>
  <si>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</si>
  <si>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</si>
  <si>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</si>
  <si>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</si>
  <si>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</si>
  <si>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</si>
  <si>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</si>
  <si>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</si>
  <si>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</si>
  <si>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</si>
  <si>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</si>
  <si>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</si>
  <si>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</si>
  <si>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</si>
  <si>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</si>
  <si>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</si>
  <si>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</si>
  <si>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</si>
  <si>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</si>
  <si>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</si>
  <si>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</si>
  <si>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</si>
  <si>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</si>
  <si>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</si>
  <si>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</si>
  <si>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</si>
  <si>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</si>
  <si>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</si>
  <si>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</si>
  <si>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</si>
  <si>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</si>
  <si>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</si>
  <si>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</si>
  <si>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</si>
  <si>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</si>
  <si>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</si>
  <si>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</si>
  <si>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</si>
  <si>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</si>
  <si>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</si>
  <si>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</si>
  <si>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</si>
  <si>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</si>
  <si>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</si>
  <si>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</si>
  <si>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</si>
  <si>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</si>
  <si>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</si>
  <si>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</si>
  <si>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</si>
  <si>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</si>
  <si>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</si>
  <si>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</si>
  <si>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</si>
  <si>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</si>
  <si>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</si>
  <si>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</si>
  <si>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</si>
  <si>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</si>
  <si>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</si>
  <si>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</si>
  <si>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</si>
  <si>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</si>
  <si>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</si>
  <si>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</si>
  <si>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</si>
  <si>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</si>
  <si>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</si>
  <si>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</si>
  <si>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</si>
  <si>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</si>
  <si>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</si>
  <si>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</si>
  <si>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</si>
  <si>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</si>
  <si>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</si>
  <si>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</si>
  <si>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</si>
  <si>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</si>
  <si>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</si>
  <si>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</si>
  <si>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</si>
  <si>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</si>
  <si>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</si>
  <si>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</si>
  <si>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</si>
  <si>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</si>
  <si>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</si>
  <si>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</si>
  <si>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</si>
  <si>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</si>
  <si>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</si>
  <si>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</si>
  <si>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</si>
  <si>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</si>
  <si>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</si>
  <si>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</si>
  <si>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</si>
  <si>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</si>
  <si>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</si>
  <si>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</si>
  <si>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</si>
  <si>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</si>
  <si>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</si>
  <si>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</si>
  <si>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</si>
  <si>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</si>
  <si>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</si>
  <si>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</si>
  <si>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</si>
  <si>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</si>
  <si>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</si>
  <si>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</si>
  <si>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</si>
  <si>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</si>
  <si>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</si>
  <si>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</si>
  <si>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</si>
  <si>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</si>
  <si>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</si>
  <si>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</si>
  <si>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</si>
  <si>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</si>
  <si>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</si>
  <si>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</si>
  <si>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</si>
  <si>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</si>
  <si>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</si>
  <si>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</si>
  <si>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</si>
  <si>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</si>
  <si>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</si>
  <si>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</si>
  <si>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</si>
  <si>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</si>
  <si>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</si>
  <si>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</si>
  <si>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</si>
  <si>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</si>
  <si>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</si>
  <si>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</si>
  <si>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</si>
  <si>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</si>
  <si>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</si>
  <si>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</si>
  <si>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</si>
  <si>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</si>
  <si>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</si>
  <si>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</si>
  <si>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</si>
  <si>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</si>
  <si>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</si>
  <si>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</si>
  <si>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</si>
  <si>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</si>
  <si>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</si>
  <si>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</si>
  <si>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</si>
  <si>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</si>
  <si>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</si>
  <si>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</si>
  <si>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</si>
  <si>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</si>
  <si>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</si>
  <si>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</si>
  <si>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</si>
  <si>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</si>
  <si>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</si>
  <si>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</si>
  <si>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</si>
  <si>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</si>
  <si>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</si>
  <si>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</si>
  <si>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</si>
  <si>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</si>
  <si>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</si>
  <si>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</si>
  <si>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</si>
  <si>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</si>
  <si>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</si>
  <si>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</si>
  <si>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</si>
  <si>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</si>
  <si>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</si>
  <si>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</si>
  <si>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</si>
  <si>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</si>
  <si>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</si>
  <si>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</si>
  <si>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</si>
  <si>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</si>
  <si>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</si>
  <si>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</si>
  <si>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</si>
  <si>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</si>
  <si>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</si>
  <si>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</si>
  <si>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</si>
  <si>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</si>
  <si>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</si>
  <si>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</si>
  <si>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</si>
  <si>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</si>
  <si>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</si>
  <si>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</si>
  <si>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</si>
  <si>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</si>
  <si>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</si>
  <si>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</si>
  <si>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</si>
  <si>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</si>
  <si>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</si>
  <si>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</si>
  <si>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</si>
  <si>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</si>
  <si>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</si>
  <si>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</si>
  <si>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</si>
  <si>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</si>
  <si>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</si>
  <si>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</si>
  <si>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</si>
  <si>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</si>
  <si>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</si>
  <si>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</si>
  <si>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</si>
  <si>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</si>
  <si>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</si>
  <si>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</si>
  <si>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</si>
  <si>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</si>
  <si>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</si>
  <si>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</si>
  <si>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</si>
  <si>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</si>
  <si>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</si>
  <si>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</si>
  <si>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</si>
  <si>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</si>
  <si>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</si>
  <si>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</si>
  <si>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</si>
  <si>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</si>
  <si>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</si>
  <si>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</si>
  <si>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</si>
  <si>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</si>
  <si>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</si>
  <si>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</si>
  <si>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</si>
  <si>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</si>
  <si>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</si>
  <si>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</si>
  <si>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</si>
  <si>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</si>
  <si>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</si>
  <si>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</si>
  <si>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</si>
  <si>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</si>
  <si>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</si>
  <si>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</si>
  <si>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</si>
  <si>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</si>
  <si>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</si>
  <si>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</si>
  <si>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</si>
  <si>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</si>
  <si>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</si>
  <si>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</si>
  <si>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</si>
  <si>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</si>
  <si>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</si>
  <si>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</si>
  <si>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</si>
  <si>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</si>
  <si>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</si>
  <si>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</si>
  <si>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</si>
  <si>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</si>
  <si>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</si>
  <si>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</si>
  <si>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</si>
  <si>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</si>
  <si>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</si>
  <si>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</si>
  <si>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</si>
  <si>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</si>
  <si>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</si>
  <si>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</si>
  <si>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</si>
  <si>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</si>
  <si>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</si>
  <si>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</si>
  <si>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</si>
  <si>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</si>
  <si>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</si>
  <si>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</si>
  <si>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</si>
  <si>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</si>
  <si>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</si>
  <si>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</si>
  <si>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</si>
  <si>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</si>
  <si>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</si>
  <si>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</si>
  <si>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</si>
  <si>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</si>
  <si>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</si>
  <si>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</si>
  <si>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</si>
  <si>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</si>
  <si>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</si>
  <si>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</si>
  <si>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</si>
  <si>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</si>
  <si>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</si>
  <si>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</si>
  <si>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</si>
  <si>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</si>
  <si>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</si>
  <si>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</si>
  <si>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</si>
  <si>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</si>
  <si>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</si>
  <si>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</si>
  <si>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</si>
  <si>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</si>
  <si>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</si>
  <si>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</si>
  <si>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</si>
  <si>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</si>
  <si>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</si>
  <si>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</si>
  <si>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</si>
  <si>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</si>
  <si>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</si>
  <si>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</si>
  <si>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</si>
  <si>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</si>
  <si>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</si>
  <si>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</si>
  <si>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</si>
  <si>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</si>
  <si>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</si>
  <si>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</si>
  <si>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</si>
  <si>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</si>
  <si>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</si>
  <si>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</si>
  <si>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</si>
  <si>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</si>
  <si>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</si>
  <si>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</si>
  <si>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</si>
  <si>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</si>
  <si>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</si>
  <si>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</si>
  <si>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</si>
  <si>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</si>
  <si>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</si>
  <si>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</si>
  <si>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</si>
  <si>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</si>
  <si>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</si>
  <si>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</si>
  <si>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</si>
  <si>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</si>
  <si>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</si>
  <si>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</si>
  <si>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</si>
  <si>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</si>
  <si>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</si>
  <si>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</si>
  <si>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</si>
  <si>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</si>
  <si>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</si>
  <si>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</si>
  <si>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</si>
  <si>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</si>
  <si>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</si>
  <si>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</si>
  <si>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</si>
  <si>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</si>
  <si>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</si>
  <si>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</si>
  <si>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</si>
  <si>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</si>
  <si>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</si>
  <si>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</si>
  <si>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</si>
  <si>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</si>
  <si>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</si>
  <si>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</si>
  <si>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</si>
  <si>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</si>
  <si>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</si>
  <si>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</si>
  <si>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</si>
  <si>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</si>
  <si>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</si>
  <si>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</si>
  <si>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</si>
  <si>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</si>
  <si>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</si>
  <si>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</si>
  <si>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</si>
  <si>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</si>
  <si>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</si>
  <si>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</si>
  <si>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</si>
  <si>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</si>
  <si>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</si>
  <si>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</si>
  <si>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</si>
  <si>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</si>
  <si>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</si>
  <si>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</si>
  <si>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</si>
  <si>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</si>
  <si>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</si>
  <si>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</si>
  <si>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</si>
  <si>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</si>
  <si>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</si>
  <si>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</si>
  <si>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</si>
  <si>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</si>
  <si>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</si>
  <si>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</si>
  <si>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</si>
  <si>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</si>
  <si>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</si>
  <si>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</si>
  <si>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</si>
  <si>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</si>
  <si>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</si>
  <si>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</si>
  <si>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</si>
  <si>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</si>
  <si>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</si>
  <si>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</si>
  <si>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</si>
  <si>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</si>
  <si>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</si>
  <si>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</si>
  <si>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</si>
  <si>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</si>
  <si>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</si>
  <si>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</si>
  <si>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</si>
  <si>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</si>
  <si>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</si>
  <si>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</si>
  <si>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</si>
  <si>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</si>
  <si>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</si>
  <si>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</si>
  <si>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</si>
  <si>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</si>
  <si>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</si>
  <si>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</si>
  <si>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</si>
  <si>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</si>
  <si>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</si>
  <si>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</si>
  <si>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</si>
  <si>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</si>
  <si>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</si>
  <si>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</si>
  <si>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</si>
  <si>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</si>
  <si>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</si>
  <si>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</si>
  <si>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</si>
  <si>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</si>
  <si>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</si>
  <si>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</si>
  <si>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</si>
  <si>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</si>
  <si>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</si>
  <si>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</si>
  <si>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</si>
  <si>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</si>
  <si>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</si>
  <si>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</si>
  <si>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</si>
  <si>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</si>
  <si>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</si>
  <si>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</si>
  <si>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</si>
  <si>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</si>
  <si>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</si>
  <si>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</si>
  <si>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</si>
  <si>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</si>
  <si>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</si>
  <si>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</si>
  <si>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</si>
  <si>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</si>
  <si>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</si>
  <si>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</si>
  <si>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</si>
  <si>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</si>
  <si>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</si>
  <si>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</si>
  <si>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</si>
  <si>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</si>
  <si>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</si>
  <si>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</si>
  <si>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</si>
  <si>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</si>
  <si>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</si>
  <si>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</si>
  <si>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</si>
  <si>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</si>
  <si>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</si>
  <si>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</si>
  <si>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</si>
  <si>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</si>
  <si>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</si>
  <si>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</si>
  <si>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</si>
  <si>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</si>
  <si>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</si>
  <si>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</si>
  <si>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</si>
  <si>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</si>
  <si>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</si>
  <si>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</si>
  <si>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</si>
  <si>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</si>
  <si>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</si>
  <si>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</si>
  <si>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</si>
  <si>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</si>
  <si>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</si>
  <si>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</si>
  <si>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</si>
  <si>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</si>
  <si>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</si>
  <si>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</si>
  <si>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</si>
  <si>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</si>
  <si>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</si>
  <si>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</si>
  <si>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</si>
  <si>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</si>
  <si>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</si>
  <si>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</si>
  <si>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</si>
  <si>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</si>
  <si>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</si>
  <si>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</si>
  <si>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</si>
  <si>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</si>
  <si>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</si>
  <si>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</si>
  <si>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</si>
  <si>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</si>
  <si>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</si>
  <si>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</si>
  <si>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</si>
  <si>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</si>
  <si>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</si>
  <si>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</si>
  <si>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</si>
  <si>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</si>
  <si>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</si>
  <si>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</si>
  <si>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</si>
  <si>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</si>
  <si>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</si>
  <si>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</si>
  <si>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</si>
  <si>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</si>
  <si>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</si>
  <si>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</si>
  <si>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</si>
  <si>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</si>
  <si>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</si>
  <si>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</si>
  <si>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</si>
  <si>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</si>
  <si>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</si>
  <si>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</si>
  <si>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</si>
  <si>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</si>
  <si>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</si>
  <si>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</si>
  <si>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</si>
  <si>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</si>
  <si>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</si>
  <si>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</si>
  <si>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</si>
  <si>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</si>
  <si>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</si>
  <si>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</si>
  <si>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</si>
  <si>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</si>
  <si>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</si>
  <si>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</si>
  <si>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</si>
  <si>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</si>
  <si>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</si>
  <si>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</si>
  <si>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</si>
  <si>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</si>
  <si>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</si>
  <si>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</si>
  <si>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</si>
  <si>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</si>
  <si>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</si>
  <si>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</si>
  <si>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</si>
  <si>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</si>
  <si>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</si>
  <si>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</si>
  <si>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</si>
  <si>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</si>
  <si>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</si>
  <si>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</si>
  <si>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</si>
  <si>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</si>
  <si>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</si>
  <si>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</si>
  <si>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</si>
  <si>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</si>
  <si>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</si>
  <si>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</si>
  <si>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</si>
  <si>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</si>
  <si>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</si>
  <si>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</si>
  <si>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</si>
  <si>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</si>
  <si>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</si>
  <si>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</si>
  <si>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</si>
  <si>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</si>
  <si>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</si>
  <si>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</si>
  <si>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</si>
  <si>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</si>
  <si>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</si>
  <si>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</si>
  <si>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</si>
  <si>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</si>
  <si>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</si>
  <si>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</si>
  <si>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</si>
  <si>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</si>
  <si>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</si>
  <si>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</si>
  <si>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</si>
  <si>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</si>
  <si>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</si>
  <si>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</si>
  <si>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</si>
  <si>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</si>
  <si>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</si>
  <si>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</si>
  <si>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</si>
  <si>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</si>
  <si>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</si>
  <si>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</si>
  <si>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</si>
  <si>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</si>
  <si>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</si>
  <si>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</si>
  <si>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</si>
  <si>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</si>
  <si>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</si>
  <si>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</si>
  <si>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</si>
  <si>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</si>
  <si>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</si>
  <si>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</si>
  <si>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</si>
  <si>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</si>
  <si>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</si>
  <si>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</si>
  <si>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</si>
  <si>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</si>
  <si>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</si>
  <si>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</si>
  <si>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</si>
  <si>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</si>
  <si>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</si>
  <si>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</si>
  <si>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</si>
  <si>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</si>
  <si>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</si>
  <si>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</si>
  <si>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</si>
  <si>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</si>
  <si>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</si>
  <si>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</si>
  <si>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</si>
  <si>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</si>
  <si>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</si>
  <si>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</si>
  <si>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</si>
  <si>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</si>
  <si>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</si>
  <si>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</si>
  <si>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</si>
  <si>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</si>
  <si>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</si>
  <si>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</si>
  <si>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</si>
  <si>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</si>
  <si>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</si>
  <si>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</si>
  <si>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</si>
  <si>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</si>
  <si>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</si>
  <si>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</si>
  <si>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</si>
  <si>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</si>
  <si>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</si>
  <si>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</si>
  <si>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</si>
  <si>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</si>
  <si>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</si>
  <si>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</si>
  <si>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</si>
  <si>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</si>
  <si>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</si>
  <si>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</si>
  <si>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</si>
  <si>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</si>
  <si>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</si>
  <si>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</si>
  <si>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</si>
  <si>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</si>
  <si>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</si>
  <si>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</si>
  <si>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</si>
  <si>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</si>
  <si>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</si>
  <si>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</si>
  <si>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</si>
  <si>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</si>
  <si>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</si>
  <si>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</si>
  <si>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</si>
  <si>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</si>
  <si>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</si>
  <si>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</si>
  <si>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</si>
  <si>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</si>
  <si>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</si>
  <si>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</si>
  <si>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</si>
  <si>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</si>
  <si>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</si>
  <si>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</si>
  <si>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</si>
  <si>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</si>
  <si>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</si>
  <si>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</si>
  <si>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</si>
  <si>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</si>
  <si>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</si>
  <si>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</si>
  <si>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</si>
  <si>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</si>
  <si>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</si>
  <si>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</si>
  <si>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</si>
  <si>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</si>
  <si>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</si>
  <si>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</si>
  <si>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</si>
  <si>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</si>
  <si>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</si>
  <si>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</si>
  <si>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</si>
  <si>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</si>
  <si>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</si>
  <si>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</si>
  <si>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</si>
  <si>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</si>
  <si>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</si>
  <si>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</si>
  <si>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</si>
  <si>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</si>
  <si>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</si>
  <si>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</si>
  <si>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</si>
  <si>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</si>
  <si>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</si>
  <si>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</si>
  <si>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</si>
  <si>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</si>
  <si>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</si>
  <si>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</si>
  <si>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</si>
  <si>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</si>
  <si>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</si>
  <si>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</si>
  <si>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</si>
  <si>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</si>
  <si>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</si>
  <si>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</si>
  <si>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</si>
  <si>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</si>
  <si>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</si>
  <si>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</si>
  <si>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</si>
  <si>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</si>
  <si>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</si>
  <si>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</si>
  <si>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</si>
  <si>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</si>
  <si>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</si>
  <si>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</si>
  <si>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</si>
  <si>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</si>
  <si>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</si>
  <si>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</si>
  <si>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</si>
  <si>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</si>
  <si>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</si>
  <si>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</si>
  <si>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</si>
  <si>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</si>
  <si>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</si>
  <si>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</si>
  <si>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</si>
  <si>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</si>
  <si>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</si>
  <si>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</si>
  <si>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</si>
  <si>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</si>
  <si>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</si>
  <si>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</si>
  <si>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</si>
  <si>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</si>
  <si>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</si>
  <si>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</si>
  <si>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</si>
  <si>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</si>
  <si>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</si>
  <si>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</si>
  <si>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</si>
  <si>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</si>
  <si>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</si>
  <si>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</si>
  <si>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</si>
  <si>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</si>
  <si>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</si>
  <si>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</si>
  <si>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</si>
  <si>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</si>
  <si>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</si>
  <si>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</si>
  <si>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</si>
  <si>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</si>
  <si>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</si>
  <si>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</si>
  <si>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</si>
  <si>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</si>
  <si>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</si>
  <si>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</si>
  <si>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</si>
  <si>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</si>
  <si>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</si>
  <si>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</si>
  <si>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</si>
  <si>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</si>
  <si>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</si>
  <si>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</si>
  <si>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</si>
  <si>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</si>
  <si>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</si>
  <si>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</si>
  <si>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</si>
  <si>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</si>
  <si>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</si>
  <si>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</si>
  <si>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</si>
  <si>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</si>
  <si>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</si>
  <si>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</si>
  <si>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</si>
  <si>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</si>
  <si>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</si>
  <si>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</si>
  <si>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</si>
  <si>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</si>
  <si>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</si>
  <si>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</si>
  <si>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</si>
  <si>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</si>
  <si>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</si>
  <si>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</si>
  <si>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</si>
  <si>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</si>
  <si>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</si>
  <si>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</si>
  <si>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</si>
  <si>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</si>
  <si>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</si>
  <si>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</si>
  <si>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</si>
  <si>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</si>
  <si>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</si>
  <si>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</si>
  <si>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</si>
  <si>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</si>
  <si>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</si>
  <si>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</si>
  <si>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</si>
  <si>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</si>
  <si>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</si>
  <si>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</si>
  <si>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</si>
  <si>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</si>
  <si>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</si>
  <si>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</si>
  <si>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</si>
  <si>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</si>
  <si>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</si>
  <si>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</si>
  <si>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</si>
  <si>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</si>
  <si>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</si>
  <si>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</si>
  <si>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</si>
  <si>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</si>
  <si>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</si>
  <si>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</si>
  <si>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</si>
  <si>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</si>
  <si>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</si>
  <si>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</si>
  <si>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</si>
  <si>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</si>
  <si>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</si>
  <si>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</si>
  <si>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</si>
  <si>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</si>
  <si>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</si>
  <si>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</si>
  <si>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</si>
  <si>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</si>
  <si>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</si>
  <si>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</si>
  <si>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</si>
  <si>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</si>
  <si>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</si>
  <si>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</si>
  <si>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</si>
  <si>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</si>
  <si>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</si>
  <si>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</si>
  <si>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</si>
  <si>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</si>
  <si>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</si>
  <si>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</si>
  <si>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</si>
  <si>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</si>
  <si>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</si>
  <si>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</si>
  <si>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</si>
  <si>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</si>
  <si>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</si>
  <si>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</si>
  <si>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</si>
  <si>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</si>
  <si>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</si>
  <si>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</si>
  <si>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</si>
  <si>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</si>
  <si>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</si>
  <si>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</si>
  <si>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</si>
  <si>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</si>
  <si>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</si>
  <si>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</si>
  <si>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</si>
  <si>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</si>
  <si>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</si>
  <si>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</si>
  <si>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</si>
  <si>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</si>
  <si>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</si>
  <si>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</si>
  <si>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</si>
  <si>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</si>
  <si>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</si>
  <si>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</si>
  <si>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</si>
  <si>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</si>
  <si>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</si>
  <si>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</si>
  <si>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</si>
  <si>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</si>
  <si>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</si>
  <si>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</si>
  <si>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</si>
  <si>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</si>
  <si>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</si>
  <si>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</si>
  <si>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</si>
  <si>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</si>
  <si>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</si>
  <si>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</si>
  <si>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</si>
  <si>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</si>
  <si>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</si>
  <si>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</si>
  <si>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</si>
  <si>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</si>
  <si>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</si>
  <si>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</si>
  <si>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</si>
  <si>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</si>
  <si>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</si>
  <si>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</si>
  <si>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</si>
  <si>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</si>
  <si>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</si>
  <si>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</si>
  <si>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</si>
  <si>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</si>
  <si>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</si>
  <si>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</si>
  <si>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</si>
  <si>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</si>
  <si>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</si>
  <si>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</si>
  <si>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</si>
  <si>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</si>
  <si>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</si>
  <si>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</si>
  <si>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</si>
  <si>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</si>
  <si>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</si>
  <si>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</si>
  <si>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</si>
  <si>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</si>
  <si>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</si>
  <si>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</si>
  <si>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</si>
  <si>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</si>
  <si>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</si>
  <si>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</si>
  <si>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</si>
  <si>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</si>
  <si>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</si>
  <si>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</si>
  <si>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</si>
  <si>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</si>
  <si>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</si>
  <si>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</si>
  <si>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</si>
  <si>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</si>
  <si>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</si>
  <si>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</si>
  <si>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</si>
  <si>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</si>
  <si>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</si>
  <si>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</si>
  <si>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</si>
  <si>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</si>
  <si>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</si>
  <si>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</si>
  <si>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</si>
  <si>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</si>
  <si>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</si>
  <si>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</si>
  <si>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</si>
  <si>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</si>
  <si>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</si>
  <si>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</si>
  <si>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</si>
  <si>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</si>
  <si>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</si>
  <si>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</si>
  <si>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</si>
  <si>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</si>
  <si>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</si>
  <si>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</si>
  <si>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</si>
  <si>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</si>
  <si>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</si>
  <si>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</si>
  <si>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</si>
  <si>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</si>
  <si>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</si>
  <si>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</si>
  <si>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</si>
  <si>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</si>
  <si>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</si>
  <si>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</si>
  <si>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</si>
  <si>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</si>
  <si>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</si>
  <si>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</si>
  <si>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</si>
  <si>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</si>
  <si>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</si>
  <si>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</si>
  <si>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</si>
  <si>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</si>
  <si>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</si>
  <si>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</si>
  <si>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</si>
  <si>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</si>
  <si>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</si>
  <si>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</si>
  <si>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</si>
  <si>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</si>
  <si>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</si>
  <si>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</si>
  <si>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</si>
  <si>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</si>
  <si>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</si>
  <si>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</si>
  <si>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</si>
  <si>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</si>
  <si>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</si>
  <si>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</si>
  <si>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</si>
  <si>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</si>
  <si>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</si>
  <si>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</si>
  <si>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</si>
  <si>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</si>
  <si>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</si>
  <si>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</si>
  <si>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</si>
  <si>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</si>
  <si>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</si>
  <si>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</si>
  <si>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</si>
  <si>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</si>
  <si>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</si>
  <si>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</si>
  <si>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</si>
  <si>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</si>
  <si>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</si>
  <si>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</si>
  <si>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</si>
  <si>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</si>
  <si>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</si>
  <si>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</si>
  <si>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</si>
  <si>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</si>
  <si>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</si>
  <si>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</si>
  <si>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</si>
  <si>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</si>
  <si>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</si>
  <si>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</si>
  <si>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</si>
  <si>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</si>
  <si>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</si>
  <si>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</si>
  <si>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</si>
  <si>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</si>
  <si>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</si>
  <si>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</si>
  <si>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</si>
  <si>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</si>
  <si>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</si>
  <si>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</si>
  <si>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</si>
  <si>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</si>
  <si>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</si>
  <si>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</si>
  <si>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</si>
  <si>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</si>
  <si>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</si>
  <si>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</si>
  <si>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</si>
  <si>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</si>
  <si>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</si>
  <si>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</si>
  <si>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</si>
  <si>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</si>
  <si>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</si>
  <si>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</si>
  <si>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</si>
  <si>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</si>
  <si>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</si>
  <si>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</si>
  <si>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</si>
  <si>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</si>
  <si>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</si>
  <si>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</si>
  <si>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</si>
  <si>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</si>
  <si>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</si>
  <si>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</si>
  <si>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</si>
  <si>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</si>
  <si>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</si>
  <si>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</si>
  <si>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</si>
  <si>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</si>
  <si>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</si>
  <si>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</si>
  <si>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</si>
  <si>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</si>
  <si>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</si>
  <si>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</si>
  <si>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</si>
  <si>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</si>
  <si>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</si>
  <si>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</si>
  <si>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</si>
  <si>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</si>
  <si>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</si>
  <si>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</si>
  <si>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</si>
  <si>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</si>
  <si>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</si>
  <si>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</si>
  <si>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</si>
  <si>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</si>
  <si>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</si>
  <si>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</si>
  <si>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</si>
  <si>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</si>
  <si>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</si>
  <si>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</si>
  <si>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</si>
  <si>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</si>
  <si>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</si>
  <si>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</si>
  <si>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</si>
  <si>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</si>
  <si>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</si>
  <si>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</si>
  <si>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</si>
  <si>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</si>
  <si>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</si>
  <si>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</si>
  <si>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</si>
  <si>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</si>
  <si>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</si>
  <si>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</si>
  <si>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</si>
  <si>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</si>
  <si>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</si>
  <si>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</si>
  <si>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</si>
  <si>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</si>
  <si>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</si>
  <si>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</si>
  <si>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</si>
  <si>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</si>
  <si>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</si>
  <si>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</si>
  <si>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</si>
  <si>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</si>
  <si>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</si>
  <si>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</si>
  <si>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</si>
  <si>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</si>
  <si>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</si>
  <si>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</si>
  <si>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</si>
  <si>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</si>
  <si>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</si>
  <si>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</si>
  <si>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</si>
  <si>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</si>
  <si>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</si>
  <si>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</si>
  <si>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</si>
  <si>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</si>
  <si>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</si>
  <si>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</si>
  <si>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</si>
  <si>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</si>
  <si>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</si>
  <si>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</si>
  <si>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</si>
  <si>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</si>
  <si>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</si>
  <si>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</si>
  <si>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</si>
  <si>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</si>
  <si>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</si>
  <si>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</si>
  <si>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</si>
  <si>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</si>
  <si>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</si>
  <si>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</si>
  <si>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</si>
  <si>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</si>
  <si>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</si>
  <si>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</si>
  <si>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</si>
  <si>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</si>
  <si>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</si>
  <si>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</si>
  <si>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</si>
  <si>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</si>
  <si>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</si>
  <si>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</si>
  <si>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</si>
  <si>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</si>
  <si>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</si>
  <si>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</si>
  <si>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</si>
  <si>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</si>
  <si>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</si>
  <si>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</si>
  <si>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</si>
  <si>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</si>
  <si>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</si>
  <si>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</si>
  <si>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</si>
  <si>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</si>
  <si>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</si>
  <si>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</si>
  <si>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</si>
  <si>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</si>
  <si>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</si>
  <si>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</si>
  <si>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</si>
  <si>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</si>
  <si>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</si>
  <si>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</si>
  <si>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</si>
  <si>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</si>
  <si>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</si>
  <si>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</si>
  <si>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</si>
  <si>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</si>
  <si>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</si>
  <si>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</si>
  <si>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</si>
  <si>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</si>
  <si>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</si>
  <si>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</si>
  <si>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</si>
  <si>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</si>
  <si>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</si>
  <si>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</si>
  <si>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</si>
  <si>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</si>
  <si>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</si>
  <si>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</si>
  <si>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</si>
  <si>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</si>
  <si>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</si>
  <si>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</si>
  <si>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</si>
  <si>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</si>
  <si>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</si>
  <si>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</si>
  <si>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</si>
  <si>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</si>
  <si>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</si>
  <si>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</si>
  <si>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</si>
  <si>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</si>
  <si>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</si>
  <si>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</si>
  <si>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</si>
  <si>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</si>
  <si>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</si>
  <si>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</si>
  <si>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</si>
  <si>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</si>
  <si>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</si>
  <si>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</si>
  <si>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</si>
  <si>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</si>
  <si>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</si>
  <si>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</si>
  <si>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</si>
  <si>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</si>
  <si>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</si>
  <si>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</si>
  <si>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</si>
  <si>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</si>
  <si>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</si>
  <si>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</si>
  <si>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</si>
  <si>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</si>
  <si>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</si>
  <si>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</si>
  <si>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</si>
  <si>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</si>
  <si>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</si>
  <si>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</si>
  <si>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</si>
  <si>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</si>
  <si>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</si>
  <si>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</si>
  <si>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</si>
  <si>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</si>
  <si>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</si>
  <si>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</si>
  <si>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</si>
  <si>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</si>
  <si>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</si>
  <si>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</si>
  <si>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</si>
  <si>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</si>
  <si>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</si>
  <si>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</si>
  <si>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</si>
  <si>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</si>
  <si>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</si>
  <si>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</si>
  <si>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</si>
  <si>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</si>
  <si>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</si>
  <si>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</si>
  <si>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</si>
  <si>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</si>
  <si>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</si>
  <si>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</si>
  <si>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</si>
  <si>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</si>
  <si>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</si>
  <si>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</si>
  <si>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</si>
  <si>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</si>
  <si>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</si>
  <si>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</si>
  <si>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</si>
  <si>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</si>
  <si>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</si>
  <si>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</si>
  <si>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</si>
  <si>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</si>
  <si>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</si>
  <si>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</si>
  <si>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</si>
  <si>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</si>
  <si>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</si>
  <si>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</si>
  <si>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</si>
  <si>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</si>
  <si>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</si>
  <si>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</si>
  <si>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</si>
  <si>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</si>
  <si>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</si>
  <si>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</si>
  <si>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</si>
  <si>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</si>
  <si>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</si>
  <si>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</si>
  <si>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</si>
  <si>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</si>
  <si>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</si>
  <si>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</si>
  <si>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</si>
  <si>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</si>
  <si>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</si>
  <si>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</si>
  <si>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</si>
  <si>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</si>
  <si>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</si>
  <si>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</si>
  <si>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</si>
  <si>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</si>
  <si>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</si>
  <si>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</si>
  <si>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</si>
  <si>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</si>
  <si>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</si>
  <si>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</si>
  <si>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</si>
  <si>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</si>
  <si>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</si>
  <si>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</si>
  <si>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</si>
  <si>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</si>
  <si>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</si>
  <si>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</si>
  <si>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</si>
  <si>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</si>
  <si>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</si>
  <si>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</si>
  <si>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</si>
  <si>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</si>
  <si>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</si>
  <si>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</si>
  <si>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</si>
  <si>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</si>
  <si>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</si>
  <si>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</si>
  <si>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</si>
  <si>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</si>
  <si>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</si>
  <si>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</si>
  <si>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</si>
  <si>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</si>
  <si>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</si>
  <si>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</si>
  <si>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</si>
  <si>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</si>
  <si>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</si>
  <si>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</si>
  <si>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</si>
  <si>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</si>
  <si>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</si>
  <si>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</si>
  <si>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</si>
  <si>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</si>
  <si>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</si>
  <si>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</si>
  <si>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</si>
  <si>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</si>
  <si>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</si>
  <si>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</si>
  <si>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</si>
  <si>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</si>
  <si>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</si>
  <si>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</si>
  <si>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</si>
  <si>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</si>
  <si>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</si>
  <si>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</si>
  <si>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</si>
  <si>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</si>
  <si>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</si>
  <si>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</si>
  <si>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</si>
  <si>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</si>
  <si>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</si>
  <si>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</si>
  <si>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</si>
  <si>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</si>
  <si>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</si>
  <si>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</si>
  <si>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</si>
  <si>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</si>
  <si>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</si>
  <si>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</si>
  <si>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</si>
  <si>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</si>
  <si>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</si>
  <si>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</si>
  <si>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</si>
  <si>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</si>
  <si>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</si>
  <si>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</si>
  <si>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</si>
  <si>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</si>
  <si>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</si>
  <si>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</si>
  <si>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</si>
  <si>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</si>
  <si>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</si>
  <si>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</si>
  <si>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</si>
  <si>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</si>
  <si>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</si>
  <si>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</si>
  <si>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</si>
  <si>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</si>
  <si>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</si>
  <si>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</si>
  <si>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</si>
  <si>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</si>
  <si>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</si>
  <si>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</si>
  <si>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</si>
  <si>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</si>
  <si>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</si>
  <si>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</si>
  <si>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</si>
  <si>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</si>
  <si>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</si>
  <si>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</si>
  <si>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</si>
  <si>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</si>
  <si>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</si>
  <si>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</si>
  <si>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</si>
  <si>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</si>
  <si>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</si>
  <si>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</si>
  <si>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</si>
  <si>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</si>
  <si>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</si>
  <si>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</si>
  <si>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</si>
  <si>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</si>
  <si>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</si>
  <si>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</si>
  <si>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</si>
  <si>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</si>
  <si>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</si>
  <si>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</si>
  <si>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</si>
  <si>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</si>
  <si>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</si>
  <si>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</si>
  <si>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</si>
  <si>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</si>
  <si>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</si>
  <si>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</si>
  <si>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</si>
  <si>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</si>
  <si>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</si>
  <si>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</si>
  <si>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</si>
  <si>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</si>
  <si>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</si>
  <si>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</si>
  <si>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</si>
  <si>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</si>
  <si>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</si>
  <si>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</si>
  <si>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</si>
  <si>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</si>
  <si>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</si>
  <si>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</si>
  <si>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</si>
  <si>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</si>
  <si>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</si>
  <si>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</si>
  <si>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</si>
  <si>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</si>
  <si>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</si>
  <si>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</si>
  <si>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</si>
  <si>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</si>
  <si>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</si>
  <si>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</si>
  <si>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</si>
  <si>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</si>
  <si>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</si>
  <si>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</si>
  <si>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</si>
  <si>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</si>
  <si>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</si>
  <si>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</si>
  <si>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</si>
  <si>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</si>
  <si>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</si>
  <si>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</si>
  <si>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</si>
  <si>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</si>
  <si>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</si>
  <si>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</si>
  <si>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</si>
  <si>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</si>
  <si>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</si>
  <si>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</si>
  <si>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</si>
  <si>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</si>
  <si>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</si>
  <si>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</si>
  <si>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</si>
  <si>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</si>
  <si>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</si>
  <si>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</si>
  <si>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</si>
  <si>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</si>
  <si>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</si>
  <si>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</si>
  <si>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</si>
  <si>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</si>
  <si>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</si>
  <si>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</si>
  <si>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</si>
  <si>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</si>
  <si>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</si>
  <si>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</si>
  <si>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</si>
  <si>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</si>
  <si>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</si>
  <si>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</si>
  <si>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</si>
  <si>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</si>
  <si>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</si>
  <si>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</si>
  <si>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</si>
  <si>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</si>
  <si>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</si>
  <si>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</si>
  <si>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</si>
  <si>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</si>
  <si>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</si>
  <si>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</si>
  <si>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</si>
  <si>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</si>
  <si>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</si>
  <si>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</si>
  <si>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</si>
  <si>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</si>
  <si>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</si>
  <si>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</si>
  <si>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</si>
  <si>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</si>
  <si>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</si>
  <si>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</si>
  <si>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</si>
  <si>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</si>
  <si>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</si>
  <si>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</si>
  <si>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</si>
  <si>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</si>
  <si>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</si>
  <si>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</si>
  <si>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</si>
  <si>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</si>
  <si>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</si>
  <si>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</si>
  <si>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</si>
  <si>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</si>
  <si>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</si>
  <si>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</si>
  <si>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</si>
  <si>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</si>
  <si>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</si>
  <si>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</si>
  <si>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</si>
  <si>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</si>
  <si>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</si>
  <si>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</si>
  <si>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</si>
  <si>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</si>
  <si>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</si>
  <si>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</si>
  <si>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</si>
  <si>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</si>
  <si>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</si>
  <si>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</si>
  <si>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</si>
  <si>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</si>
  <si>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</si>
  <si>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</si>
  <si>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</si>
  <si>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</si>
  <si>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</si>
  <si>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</si>
  <si>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</si>
  <si>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</si>
  <si>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</si>
  <si>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</si>
  <si>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</si>
  <si>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</si>
  <si>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</si>
  <si>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</si>
  <si>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</si>
  <si>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</si>
  <si>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</si>
  <si>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</si>
  <si>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</si>
  <si>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</si>
  <si>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</si>
  <si>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</si>
  <si>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</si>
  <si>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</si>
  <si>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</si>
  <si>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</si>
  <si>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</si>
  <si>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</si>
  <si>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</si>
  <si>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</si>
  <si>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</si>
  <si>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</si>
  <si>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</si>
  <si>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</si>
  <si>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</si>
  <si>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</si>
  <si>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</si>
  <si>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</si>
  <si>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</si>
  <si>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</si>
  <si>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</si>
  <si>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</si>
  <si>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</si>
  <si>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</si>
  <si>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</si>
  <si>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</si>
  <si>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</si>
  <si>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</si>
  <si>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</si>
  <si>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</si>
  <si>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</si>
  <si>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</si>
  <si>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</si>
  <si>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</si>
  <si>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</si>
  <si>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</si>
  <si>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</si>
  <si>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</si>
  <si>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</si>
  <si>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</si>
  <si>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</si>
  <si>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</si>
  <si>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</si>
  <si>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</si>
  <si>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</si>
  <si>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</si>
  <si>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</si>
  <si>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</si>
  <si>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</si>
  <si>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</si>
  <si>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</si>
  <si>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</si>
  <si>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</si>
  <si>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</si>
  <si>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</si>
  <si>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</si>
  <si>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</si>
  <si>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</si>
  <si>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</si>
  <si>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</si>
  <si>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</si>
  <si>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</si>
  <si>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</si>
  <si>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</si>
  <si>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</si>
  <si>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</si>
  <si>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</si>
  <si>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</si>
  <si>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</si>
  <si>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</si>
  <si>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</si>
  <si>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</si>
  <si>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</si>
  <si>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</si>
  <si>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</si>
  <si>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</si>
  <si>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</si>
  <si>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</si>
  <si>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</si>
  <si>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</si>
  <si>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</si>
  <si>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</si>
  <si>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</si>
  <si>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</si>
  <si>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</si>
  <si>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</si>
  <si>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</si>
  <si>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</si>
  <si>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</si>
  <si>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</si>
  <si>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</si>
  <si>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</si>
  <si>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</si>
  <si>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</si>
  <si>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</si>
  <si>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</si>
  <si>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</si>
  <si>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</si>
  <si>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</si>
  <si>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</si>
  <si>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</si>
  <si>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</si>
  <si>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</si>
  <si>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</si>
  <si>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</si>
  <si>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</si>
  <si>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</si>
  <si>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</si>
  <si>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</si>
  <si>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</si>
  <si>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</si>
  <si>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</si>
  <si>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</si>
  <si>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</si>
  <si>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</si>
  <si>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</si>
  <si>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</si>
  <si>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</si>
  <si>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</si>
  <si>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</si>
  <si>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</si>
  <si>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</si>
  <si>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</si>
  <si>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</si>
  <si>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</si>
  <si>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</si>
  <si>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</si>
  <si>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</si>
  <si>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</si>
  <si>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</si>
  <si>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</si>
  <si>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</si>
  <si>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</si>
  <si>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</si>
  <si>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</si>
  <si>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</si>
  <si>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</si>
  <si>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</si>
  <si>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</si>
  <si>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</si>
  <si>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</si>
  <si>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</si>
  <si>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</si>
  <si>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</si>
  <si>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</si>
  <si>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</si>
  <si>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</si>
  <si>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</si>
  <si>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</si>
  <si>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</si>
  <si>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</si>
  <si>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</si>
  <si>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</si>
  <si>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</si>
  <si>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</si>
  <si>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</si>
  <si>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</si>
  <si>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</si>
  <si>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</si>
  <si>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</si>
  <si>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</si>
  <si>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</si>
  <si>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</si>
  <si>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</si>
  <si>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</si>
  <si>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</si>
  <si>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</si>
  <si>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</si>
  <si>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</si>
  <si>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</si>
  <si>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</si>
  <si>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</si>
  <si>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</si>
  <si>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</si>
  <si>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</si>
  <si>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</si>
  <si>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</si>
  <si>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</si>
  <si>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</si>
  <si>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</si>
  <si>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</si>
  <si>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</si>
  <si>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</si>
  <si>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</si>
  <si>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</si>
  <si>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</si>
  <si>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</si>
  <si>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</si>
  <si>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</si>
  <si>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</si>
  <si>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</si>
  <si>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</si>
  <si>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</si>
  <si>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</si>
  <si>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</si>
  <si>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</si>
  <si>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</si>
  <si>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</si>
  <si>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</si>
  <si>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</si>
  <si>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</si>
  <si>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</si>
  <si>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</si>
  <si>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</si>
  <si>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</si>
  <si>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</si>
  <si>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</si>
  <si>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</si>
  <si>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</si>
  <si>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</si>
  <si>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</si>
  <si>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</si>
  <si>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</si>
  <si>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</si>
  <si>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</si>
  <si>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</si>
  <si>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</si>
  <si>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</si>
  <si>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</si>
  <si>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</si>
  <si>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</si>
  <si>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</si>
  <si>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</si>
  <si>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</si>
  <si>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</si>
  <si>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</si>
  <si>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</si>
  <si>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</si>
  <si>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</si>
  <si>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</si>
  <si>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</si>
  <si>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</si>
  <si>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</si>
  <si>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</si>
  <si>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</si>
  <si>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</si>
  <si>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</si>
  <si>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</si>
  <si>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</si>
  <si>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</si>
  <si>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</si>
  <si>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</si>
  <si>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</si>
  <si>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</si>
  <si>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</si>
  <si>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</si>
  <si>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</si>
  <si>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</si>
  <si>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</si>
  <si>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</si>
  <si>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</si>
  <si>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</si>
  <si>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</si>
  <si>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</si>
  <si>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</si>
  <si>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</si>
  <si>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</si>
  <si>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</si>
  <si>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</si>
  <si>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</si>
  <si>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</si>
  <si>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</si>
  <si>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</si>
  <si>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</si>
  <si>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</si>
  <si>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</si>
  <si>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</si>
  <si>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</si>
  <si>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</si>
  <si>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</si>
  <si>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</si>
  <si>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</si>
  <si>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</si>
  <si>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</si>
  <si>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</si>
  <si>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</si>
  <si>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</si>
  <si>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</si>
  <si>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</si>
  <si>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</si>
  <si>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</si>
  <si>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</si>
  <si>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</si>
  <si>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</si>
  <si>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</si>
  <si>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</si>
  <si>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</si>
  <si>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</si>
  <si>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</si>
  <si>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</si>
  <si>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</si>
  <si>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</si>
  <si>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</si>
  <si>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</si>
  <si>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</si>
  <si>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</si>
  <si>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</si>
  <si>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</si>
  <si>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</si>
  <si>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</si>
  <si>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</si>
  <si>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</si>
  <si>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</si>
  <si>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</si>
  <si>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</si>
  <si>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</si>
  <si>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</si>
  <si>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</si>
  <si>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</si>
  <si>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</si>
  <si>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</si>
  <si>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</si>
  <si>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</si>
  <si>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</si>
  <si>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</si>
  <si>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</si>
  <si>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</si>
  <si>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</si>
  <si>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</si>
  <si>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</si>
  <si>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</si>
  <si>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</si>
  <si>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</si>
  <si>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</si>
  <si>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</si>
  <si>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</si>
  <si>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</si>
  <si>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</si>
  <si>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</si>
  <si>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</si>
  <si>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</si>
  <si>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</si>
  <si>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</si>
  <si>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</si>
  <si>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</si>
  <si>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</si>
  <si>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</si>
  <si>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</si>
  <si>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</si>
  <si>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</si>
  <si>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</si>
  <si>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</si>
  <si>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</si>
  <si>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</si>
  <si>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</si>
  <si>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</si>
  <si>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</si>
  <si>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</si>
  <si>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</si>
  <si>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</si>
  <si>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</si>
  <si>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</si>
  <si>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</si>
  <si>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</si>
  <si>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</si>
  <si>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</si>
  <si>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</si>
  <si>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</si>
  <si>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</si>
  <si>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</si>
  <si>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</si>
  <si>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</si>
  <si>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</si>
  <si>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</si>
  <si>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</si>
  <si>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</si>
  <si>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</si>
  <si>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</si>
  <si>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</si>
  <si>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</si>
  <si>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</si>
  <si>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</si>
  <si>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</si>
  <si>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</si>
  <si>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</si>
  <si>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</si>
  <si>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</si>
  <si>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</si>
  <si>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</si>
  <si>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</si>
  <si>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</si>
  <si>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</si>
  <si>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</si>
  <si>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</si>
  <si>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</si>
  <si>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</si>
  <si>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</si>
  <si>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</si>
  <si>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</si>
  <si>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</si>
  <si>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</si>
  <si>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</si>
  <si>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</si>
  <si>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</si>
  <si>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</si>
  <si>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</si>
  <si>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</si>
  <si>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</si>
  <si>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</si>
  <si>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</si>
  <si>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</si>
  <si>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</si>
  <si>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</si>
  <si>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</si>
  <si>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</si>
  <si>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</si>
  <si>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</si>
  <si>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</si>
  <si>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</si>
  <si>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</si>
  <si>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</si>
  <si>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</si>
  <si>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</si>
  <si>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</si>
  <si>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</si>
  <si>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</si>
  <si>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</si>
  <si>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</si>
  <si>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</si>
  <si>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</si>
  <si>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</si>
  <si>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</si>
  <si>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</si>
  <si>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</si>
  <si>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</si>
  <si>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</si>
  <si>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</si>
  <si>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</si>
  <si>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</si>
  <si>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</si>
  <si>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</si>
  <si>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</si>
  <si>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</si>
  <si>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</si>
  <si>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</si>
  <si>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</si>
  <si>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</si>
  <si>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</si>
  <si>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</si>
  <si>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</si>
  <si>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</si>
  <si>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</si>
  <si>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</si>
  <si>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</si>
  <si>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</si>
  <si>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</si>
  <si>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</si>
  <si>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</si>
  <si>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</si>
  <si>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</si>
  <si>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</si>
  <si>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</si>
  <si>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</si>
  <si>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</si>
  <si>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</si>
  <si>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</si>
  <si>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</si>
  <si>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</si>
  <si>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</si>
  <si>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</si>
  <si>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</si>
  <si>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</si>
  <si>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</si>
  <si>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</si>
  <si>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</si>
  <si>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</si>
  <si>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</si>
  <si>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</si>
  <si>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</si>
  <si>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</si>
  <si>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</si>
  <si>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</si>
  <si>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</si>
  <si>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</si>
  <si>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</si>
  <si>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</si>
  <si>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</si>
  <si>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</si>
  <si>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</si>
  <si>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</si>
  <si>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</si>
  <si>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</si>
  <si>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</si>
  <si>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</si>
  <si>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</si>
  <si>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</si>
  <si>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</si>
  <si>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</si>
  <si>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</si>
  <si>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</si>
  <si>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</si>
  <si>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</si>
  <si>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</si>
  <si>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</si>
  <si>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</si>
  <si>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</si>
  <si>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</si>
  <si>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</si>
  <si>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</si>
  <si>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</si>
  <si>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</si>
  <si>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</si>
  <si>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</si>
  <si>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</si>
  <si>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</si>
  <si>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</si>
  <si>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</si>
  <si>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</si>
  <si>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</si>
  <si>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</si>
  <si>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</si>
  <si>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</si>
  <si>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</si>
  <si>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</si>
  <si>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</si>
  <si>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</si>
  <si>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</si>
  <si>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</si>
  <si>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</si>
  <si>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</si>
  <si>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</si>
  <si>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</si>
  <si>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</si>
  <si>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</si>
  <si>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</si>
  <si>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</si>
  <si>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</si>
  <si>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</si>
  <si>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</si>
  <si>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</si>
  <si>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</si>
  <si>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</si>
  <si>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</si>
  <si>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</si>
  <si>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</si>
  <si>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</si>
  <si>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</si>
  <si>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</si>
  <si>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</si>
  <si>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</si>
  <si>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</si>
  <si>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</si>
  <si>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</si>
  <si>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</si>
  <si>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</si>
  <si>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</si>
  <si>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</si>
  <si>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</si>
  <si>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</si>
  <si>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</si>
  <si>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</si>
  <si>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</si>
  <si>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</si>
  <si>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</si>
  <si>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</si>
  <si>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</si>
  <si>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</si>
  <si>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</si>
  <si>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</si>
  <si>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</si>
  <si>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</si>
  <si>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</si>
  <si>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</si>
  <si>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</si>
  <si>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</si>
  <si>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</si>
  <si>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</si>
  <si>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</si>
  <si>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</si>
  <si>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</si>
  <si>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</si>
  <si>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</si>
  <si>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</si>
  <si>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</si>
  <si>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</si>
  <si>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</si>
  <si>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</si>
  <si>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</si>
  <si>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</si>
  <si>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</si>
  <si>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</si>
  <si>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</si>
  <si>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</si>
  <si>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</si>
  <si>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</si>
  <si>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</si>
  <si>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</si>
  <si>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</si>
  <si>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</si>
  <si>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</si>
  <si>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</si>
  <si>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</si>
  <si>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</si>
  <si>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</si>
  <si>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</si>
  <si>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</si>
  <si>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</si>
  <si>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</si>
  <si>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</si>
  <si>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</si>
  <si>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</si>
  <si>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</si>
  <si>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</si>
  <si>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</si>
  <si>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</si>
  <si>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</si>
  <si>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</si>
  <si>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</si>
  <si>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</si>
  <si>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</si>
  <si>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</si>
  <si>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</si>
  <si>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</si>
  <si>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</si>
  <si>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</si>
  <si>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</si>
  <si>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</si>
  <si>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</si>
  <si>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</si>
  <si>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</si>
  <si>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</si>
  <si>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</si>
  <si>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</si>
  <si>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</si>
  <si>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</si>
  <si>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</si>
  <si>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</si>
  <si>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</si>
  <si>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</si>
  <si>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</si>
  <si>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</si>
  <si>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</si>
  <si>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</si>
  <si>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</si>
  <si>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</si>
  <si>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</si>
  <si>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</si>
  <si>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</si>
  <si>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</si>
  <si>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</si>
  <si>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</si>
  <si>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</si>
  <si>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</si>
  <si>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</si>
  <si>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</si>
  <si>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</si>
  <si>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</si>
  <si>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</si>
  <si>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</si>
  <si>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</si>
  <si>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</si>
  <si>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</si>
  <si>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</si>
  <si>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</si>
  <si>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</si>
  <si>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</si>
  <si>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</si>
  <si>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</si>
  <si>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</si>
  <si>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</si>
  <si>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</si>
  <si>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</si>
  <si>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</si>
  <si>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</si>
  <si>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</si>
  <si>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</si>
  <si>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</si>
  <si>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</si>
  <si>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</si>
  <si>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</si>
  <si>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</si>
  <si>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</si>
  <si>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</si>
  <si>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</si>
  <si>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</si>
  <si>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</si>
  <si>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</si>
  <si>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</si>
  <si>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</si>
  <si>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</si>
  <si>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</si>
  <si>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</si>
  <si>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</si>
  <si>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</si>
  <si>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</si>
  <si>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</si>
  <si>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</si>
  <si>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</si>
  <si>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</si>
  <si>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</si>
  <si>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</si>
  <si>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</si>
  <si>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</si>
  <si>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</si>
  <si>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</si>
  <si>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</si>
  <si>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</si>
  <si>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</si>
  <si>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</si>
  <si>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</si>
  <si>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</si>
  <si>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</si>
  <si>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</si>
  <si>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</si>
  <si>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</si>
  <si>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</si>
  <si>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</si>
  <si>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</si>
  <si>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</si>
  <si>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</si>
  <si>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</si>
  <si>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</si>
  <si>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</si>
  <si>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</si>
  <si>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</si>
  <si>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</si>
  <si>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</si>
  <si>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</si>
  <si>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</si>
  <si>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</si>
  <si>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</si>
  <si>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</si>
  <si>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</si>
  <si>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</si>
  <si>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</si>
  <si>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</si>
  <si>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</si>
  <si>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</si>
  <si>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</si>
  <si>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</si>
  <si>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</si>
  <si>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</si>
  <si>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</si>
  <si>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</si>
  <si>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</si>
  <si>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</si>
  <si>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</si>
  <si>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</si>
  <si>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</si>
  <si>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</si>
  <si>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</si>
  <si>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</si>
  <si>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</si>
  <si>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</si>
  <si>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</si>
  <si>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</si>
  <si>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</si>
  <si>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</si>
  <si>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</si>
  <si>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</si>
  <si>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</si>
  <si>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</si>
  <si>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</si>
  <si>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</si>
  <si>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</si>
  <si>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</si>
  <si>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</si>
  <si>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</si>
  <si>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</si>
  <si>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</si>
  <si>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</si>
  <si>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</si>
  <si>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</si>
  <si>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</si>
  <si>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</si>
  <si>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</si>
  <si>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</si>
  <si>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</si>
  <si>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</si>
  <si>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</si>
  <si>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</si>
  <si>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</si>
  <si>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</si>
  <si>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</si>
  <si>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</si>
  <si>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</si>
  <si>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</si>
  <si>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</si>
  <si>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</si>
  <si>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</si>
  <si>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</si>
  <si>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</si>
  <si>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</si>
  <si>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</si>
  <si>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</si>
  <si>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</si>
  <si>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</si>
  <si>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</si>
  <si>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</si>
  <si>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</si>
  <si>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</si>
  <si>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</si>
  <si>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</si>
  <si>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</si>
  <si>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</si>
  <si>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</si>
  <si>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</si>
  <si>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</si>
  <si>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</si>
  <si>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</si>
  <si>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</si>
  <si>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</si>
  <si>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</si>
  <si>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</si>
  <si>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</si>
  <si>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</si>
  <si>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</si>
  <si>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</si>
  <si>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</si>
  <si>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</si>
  <si>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</si>
  <si>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</si>
  <si>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</si>
  <si>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</si>
  <si>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</si>
  <si>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</si>
  <si>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</si>
  <si>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</si>
  <si>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</si>
  <si>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</si>
  <si>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</si>
  <si>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</si>
  <si>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</si>
  <si>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</si>
  <si>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</si>
  <si>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</si>
  <si>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</si>
  <si>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</si>
  <si>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</si>
  <si>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</si>
  <si>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</si>
  <si>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</si>
  <si>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</si>
  <si>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</si>
  <si>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</si>
  <si>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</si>
  <si>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</si>
  <si>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</si>
  <si>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</si>
  <si>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</si>
  <si>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</si>
  <si>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</si>
  <si>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</si>
  <si>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</si>
  <si>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</si>
  <si>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</si>
  <si>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</si>
  <si>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</si>
  <si>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</si>
  <si>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</si>
  <si>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</si>
  <si>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</si>
  <si>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</si>
  <si>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</si>
  <si>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</si>
  <si>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</si>
  <si>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</si>
  <si>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</si>
  <si>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</si>
  <si>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</si>
  <si>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</si>
  <si>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</si>
  <si>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</si>
  <si>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</si>
  <si>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</si>
  <si>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</si>
  <si>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</si>
  <si>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</si>
  <si>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</si>
  <si>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</si>
  <si>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</si>
  <si>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</si>
  <si>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</si>
  <si>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</si>
  <si>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</si>
  <si>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</si>
  <si>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</si>
  <si>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</si>
  <si>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</si>
  <si>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</si>
  <si>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</si>
  <si>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</si>
  <si>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</si>
  <si>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</si>
  <si>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</si>
  <si>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</si>
  <si>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</si>
  <si>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</si>
  <si>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</si>
  <si>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</si>
  <si>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</si>
  <si>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</si>
  <si>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</si>
  <si>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</si>
  <si>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</si>
  <si>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</si>
  <si>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</si>
  <si>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</si>
  <si>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</si>
  <si>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</si>
  <si>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</si>
  <si>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</si>
  <si>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</si>
  <si>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</si>
  <si>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</si>
  <si>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</si>
  <si>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</si>
  <si>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</si>
  <si>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</si>
  <si>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</si>
  <si>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</si>
  <si>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</si>
  <si>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</si>
  <si>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</si>
  <si>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</si>
  <si>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</si>
  <si>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</si>
  <si>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</si>
  <si>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</si>
  <si>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</si>
  <si>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</si>
  <si>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</si>
  <si>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</si>
  <si>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</si>
  <si>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</si>
  <si>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</si>
  <si>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</si>
  <si>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</si>
  <si>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</si>
  <si>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</si>
  <si>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</si>
  <si>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</si>
  <si>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</si>
  <si>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</si>
  <si>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</si>
  <si>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</si>
  <si>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</si>
  <si>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</si>
  <si>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</si>
  <si>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</si>
  <si>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</si>
  <si>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</si>
  <si>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</si>
  <si>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</si>
  <si>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</si>
  <si>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</si>
  <si>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</si>
  <si>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</si>
  <si>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</si>
  <si>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</si>
  <si>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</si>
  <si>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</si>
  <si>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</si>
  <si>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</si>
  <si>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</si>
  <si>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</si>
  <si>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</si>
  <si>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</si>
  <si>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</si>
  <si>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</si>
  <si>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</si>
  <si>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</si>
  <si>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</si>
  <si>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</si>
  <si>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</si>
  <si>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</si>
  <si>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</si>
  <si>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</si>
  <si>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</si>
  <si>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</si>
  <si>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</si>
  <si>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</si>
  <si>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</si>
  <si>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</si>
  <si>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</si>
  <si>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</si>
  <si>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</si>
  <si>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</si>
  <si>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</si>
  <si>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</si>
  <si>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</si>
  <si>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</si>
  <si>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</si>
  <si>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</si>
  <si>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</si>
  <si>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</si>
  <si>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</si>
  <si>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</si>
  <si>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</si>
  <si>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</si>
  <si>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</si>
  <si>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</si>
  <si>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</si>
  <si>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</si>
  <si>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</si>
  <si>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</si>
  <si>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</si>
  <si>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</si>
  <si>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</si>
  <si>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</si>
  <si>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</si>
  <si>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</si>
  <si>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</si>
  <si>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</si>
  <si>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</si>
  <si>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</si>
  <si>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</si>
  <si>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</si>
  <si>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</si>
  <si>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</si>
  <si>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</si>
  <si>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</si>
  <si>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</si>
  <si>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</si>
  <si>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</si>
  <si>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</si>
  <si>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</si>
  <si>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</si>
  <si>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</si>
  <si>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</si>
  <si>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</si>
  <si>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</si>
  <si>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</si>
  <si>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</si>
  <si>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</si>
  <si>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</si>
  <si>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</si>
  <si>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</si>
  <si>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</si>
  <si>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</si>
  <si>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</si>
  <si>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</si>
  <si>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</si>
  <si>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</si>
  <si>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</si>
  <si>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</si>
  <si>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</si>
  <si>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</si>
  <si>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</si>
  <si>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</si>
  <si>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</si>
  <si>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</si>
  <si>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</si>
  <si>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</si>
  <si>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</si>
  <si>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</si>
  <si>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</si>
  <si>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</si>
  <si>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</si>
  <si>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</si>
  <si>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</si>
  <si>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</si>
  <si>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</si>
  <si>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</si>
  <si>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</si>
  <si>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</si>
  <si>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</si>
  <si>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</si>
  <si>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</si>
  <si>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</si>
  <si>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</si>
  <si>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</si>
  <si>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</si>
  <si>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</si>
  <si>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</si>
  <si>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</si>
  <si>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</si>
  <si>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</si>
  <si>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</si>
  <si>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</si>
  <si>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</si>
  <si>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</si>
  <si>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</si>
  <si>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</si>
  <si>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</si>
  <si>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</si>
  <si>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</si>
  <si>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</si>
  <si>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</si>
  <si>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</si>
  <si>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</si>
  <si>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</si>
  <si>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</si>
  <si>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</si>
  <si>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</si>
  <si>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</si>
  <si>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</si>
  <si>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</si>
  <si>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</si>
  <si>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</si>
  <si>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</si>
  <si>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</si>
  <si>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</si>
  <si>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</si>
  <si>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</si>
  <si>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</si>
  <si>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</si>
  <si>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</si>
  <si>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</si>
  <si>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</si>
  <si>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</si>
  <si>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</si>
  <si>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</si>
  <si>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</si>
  <si>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</si>
  <si>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</si>
  <si>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</si>
  <si>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</si>
  <si>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</si>
  <si>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</si>
  <si>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</si>
  <si>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</si>
  <si>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</si>
  <si>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</si>
  <si>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</si>
  <si>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</si>
  <si>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</si>
  <si>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</si>
  <si>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</si>
  <si>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</si>
  <si>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</si>
  <si>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</si>
  <si>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</si>
  <si>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</si>
  <si>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</si>
  <si>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</si>
  <si>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</si>
  <si>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</si>
  <si>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</si>
  <si>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</si>
  <si>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</si>
  <si>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</si>
  <si>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</si>
  <si>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</si>
  <si>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</si>
  <si>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</si>
  <si>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</si>
  <si>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</si>
  <si>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</si>
  <si>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</si>
  <si>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</si>
  <si>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</si>
  <si>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</si>
  <si>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</si>
  <si>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</si>
  <si>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</si>
  <si>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</si>
  <si>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</si>
  <si>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</si>
  <si>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</si>
  <si>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</si>
  <si>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</si>
  <si>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</si>
  <si>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</si>
  <si>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</si>
  <si>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</si>
  <si>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</si>
  <si>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</si>
  <si>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</si>
  <si>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</si>
  <si>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</si>
  <si>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</si>
  <si>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</si>
  <si>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</si>
  <si>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</si>
  <si>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</si>
  <si>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</si>
  <si>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</si>
  <si>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</si>
  <si>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</si>
  <si>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</si>
  <si>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</si>
  <si>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</si>
  <si>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</si>
  <si>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</si>
  <si>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</si>
  <si>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</si>
  <si>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</si>
  <si>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</si>
  <si>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</si>
  <si>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</si>
  <si>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</si>
  <si>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</si>
  <si>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</si>
  <si>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</si>
  <si>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</si>
  <si>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</si>
  <si>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</si>
  <si>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</si>
  <si>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</si>
  <si>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</si>
  <si>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</si>
  <si>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</si>
  <si>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</si>
  <si>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</si>
  <si>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</si>
  <si>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</si>
  <si>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</si>
  <si>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</si>
  <si>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</si>
  <si>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</si>
  <si>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</si>
  <si>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</si>
  <si>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</si>
  <si>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</si>
  <si>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</si>
  <si>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</si>
  <si>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</si>
  <si>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</si>
  <si>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</si>
  <si>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</si>
  <si>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</si>
  <si>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</si>
  <si>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</si>
  <si>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</si>
  <si>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</si>
  <si>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</si>
  <si>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</si>
  <si>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</si>
  <si>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</si>
  <si>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</si>
  <si>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</si>
  <si>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</si>
  <si>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</si>
  <si>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</si>
  <si>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</si>
  <si>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</si>
  <si>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</si>
  <si>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</si>
  <si>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</si>
  <si>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</si>
  <si>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</si>
  <si>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</si>
  <si>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</si>
  <si>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</si>
  <si>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</si>
  <si>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</si>
  <si>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</si>
  <si>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</si>
  <si>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</si>
  <si>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</si>
  <si>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</si>
  <si>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</si>
  <si>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</si>
  <si>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</si>
  <si>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</si>
  <si>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</si>
  <si>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</si>
  <si>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</si>
  <si>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</si>
  <si>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</si>
  <si>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</si>
  <si>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</si>
  <si>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</si>
  <si>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</si>
  <si>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</si>
  <si>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</si>
  <si>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</si>
  <si>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</si>
  <si>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</si>
  <si>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</si>
  <si>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</si>
  <si>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</si>
  <si>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</si>
  <si>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</si>
  <si>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</si>
  <si>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</si>
  <si>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</si>
  <si>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</si>
  <si>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</si>
  <si>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</si>
  <si>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</si>
  <si>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</si>
  <si>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</si>
  <si>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</si>
  <si>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</si>
  <si>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</si>
  <si>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</si>
  <si>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</si>
  <si>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</si>
  <si>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</si>
  <si>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</si>
  <si>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</si>
  <si>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</si>
  <si>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</si>
  <si>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</si>
  <si>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</si>
  <si>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</si>
  <si>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</si>
  <si>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</si>
  <si>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</si>
  <si>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</si>
  <si>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</si>
  <si>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</si>
  <si>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</si>
  <si>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</si>
  <si>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</si>
  <si>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</si>
  <si>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</si>
  <si>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</si>
  <si>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</si>
  <si>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</si>
  <si>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</si>
  <si>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</si>
  <si>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</si>
  <si>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</si>
  <si>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</si>
  <si>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</si>
  <si>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</si>
  <si>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</si>
  <si>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</si>
  <si>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</si>
  <si>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</si>
  <si>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</si>
  <si>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</si>
  <si>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</si>
  <si>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</si>
  <si>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</si>
  <si>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</si>
  <si>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</si>
  <si>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</si>
  <si>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</si>
  <si>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</si>
  <si>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</si>
  <si>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</si>
  <si>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</si>
  <si>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</si>
  <si>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</si>
  <si>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</si>
  <si>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</si>
  <si>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</si>
  <si>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</si>
  <si>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</si>
  <si>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</si>
  <si>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</si>
  <si>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</si>
  <si>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</si>
  <si>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</si>
  <si>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</si>
  <si>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</si>
  <si>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</si>
  <si>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</si>
  <si>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</si>
  <si>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</si>
  <si>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</si>
  <si>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</si>
  <si>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</si>
  <si>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</si>
  <si>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</si>
  <si>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</si>
  <si>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</si>
  <si>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</si>
  <si>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</si>
  <si>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</si>
  <si>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</si>
  <si>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</si>
  <si>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</si>
  <si>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</si>
  <si>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</si>
  <si>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</si>
  <si>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</si>
  <si>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</si>
  <si>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</si>
  <si>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</si>
  <si>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</si>
  <si>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</si>
  <si>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</si>
  <si>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</si>
  <si>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</si>
  <si>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</si>
  <si>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</si>
  <si>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</si>
  <si>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</si>
  <si>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</si>
  <si>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</si>
  <si>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</si>
  <si>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</si>
  <si>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</si>
  <si>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</si>
  <si>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</si>
  <si>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</si>
  <si>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</si>
  <si>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</si>
  <si>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</si>
  <si>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</si>
  <si>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</si>
  <si>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</si>
  <si>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</si>
  <si>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</si>
  <si>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</si>
  <si>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</si>
  <si>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</si>
  <si>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</si>
  <si>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</si>
  <si>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</si>
  <si>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</si>
  <si>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</si>
  <si>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</si>
  <si>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</si>
  <si>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</si>
  <si>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</si>
  <si>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</si>
  <si>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</si>
  <si>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</si>
  <si>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</si>
  <si>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</si>
  <si>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</si>
  <si>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</si>
  <si>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</si>
  <si>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</si>
  <si>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</si>
  <si>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</si>
  <si>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</si>
  <si>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</si>
  <si>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</si>
  <si>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</si>
  <si>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</si>
  <si>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</si>
  <si>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</si>
  <si>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</si>
  <si>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</si>
  <si>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</si>
  <si>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</si>
  <si>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</si>
  <si>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</si>
  <si>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</si>
  <si>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</si>
  <si>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</si>
  <si>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</si>
  <si>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</si>
  <si>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</si>
  <si>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</si>
  <si>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</si>
  <si>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</si>
  <si>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</si>
  <si>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</si>
  <si>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</si>
  <si>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</si>
  <si>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</si>
  <si>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</si>
  <si>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</si>
  <si>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</si>
  <si>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</si>
  <si>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</si>
  <si>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</si>
  <si>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</si>
  <si>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</si>
  <si>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</si>
  <si>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</si>
  <si>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</si>
  <si>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</si>
  <si>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</si>
  <si>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</si>
  <si>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</si>
  <si>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</si>
  <si>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</si>
  <si>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</si>
  <si>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</si>
  <si>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</si>
  <si>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</si>
  <si>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</si>
  <si>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</si>
  <si>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</si>
  <si>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</si>
  <si>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</si>
  <si>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</si>
  <si>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</si>
  <si>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</si>
  <si>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</si>
  <si>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</si>
  <si>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</si>
  <si>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</si>
  <si>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</si>
  <si>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</si>
  <si>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</si>
  <si>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</si>
  <si>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</si>
  <si>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</si>
  <si>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</si>
  <si>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</si>
  <si>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</si>
  <si>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</si>
  <si>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</si>
  <si>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</si>
  <si>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</si>
  <si>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</si>
  <si>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</si>
  <si>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</si>
  <si>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</si>
  <si>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</si>
  <si>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</si>
  <si>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</si>
  <si>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</si>
  <si>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</si>
  <si>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</si>
  <si>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</si>
  <si>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</si>
  <si>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</si>
  <si>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</si>
  <si>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</si>
  <si>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</si>
  <si>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</si>
  <si>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</si>
  <si>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</si>
  <si>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</si>
  <si>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</si>
  <si>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</si>
  <si>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</si>
  <si>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</si>
  <si>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</si>
  <si>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</si>
  <si>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</si>
  <si>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</si>
  <si>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</si>
  <si>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</si>
  <si>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</si>
  <si>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</si>
  <si>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</si>
  <si>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</si>
  <si>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</si>
  <si>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</si>
  <si>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</si>
  <si>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</si>
  <si>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</si>
  <si>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</si>
  <si>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</si>
  <si>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</si>
  <si>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</si>
  <si>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</si>
  <si>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</si>
  <si>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</si>
  <si>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</si>
  <si>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</si>
  <si>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</si>
  <si>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</si>
  <si>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</si>
  <si>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</si>
  <si>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</si>
  <si>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</si>
  <si>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</si>
  <si>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</si>
  <si>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</si>
  <si>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</si>
  <si>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</si>
  <si>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</si>
  <si>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</si>
  <si>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</si>
  <si>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</si>
  <si>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</si>
  <si>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</si>
  <si>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</si>
  <si>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</si>
  <si>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</si>
  <si>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</si>
  <si>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</si>
  <si>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</si>
  <si>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</si>
  <si>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</si>
  <si>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</si>
  <si>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</si>
  <si>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</si>
  <si>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</si>
  <si>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</si>
  <si>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</si>
  <si>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</si>
  <si>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</si>
  <si>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</si>
  <si>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</si>
  <si>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</si>
  <si>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</si>
  <si>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</si>
  <si>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</si>
  <si>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</si>
  <si>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</si>
  <si>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</si>
  <si>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</si>
  <si>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</si>
  <si>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</si>
  <si>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</si>
  <si>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</si>
  <si>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</si>
  <si>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</si>
  <si>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</si>
  <si>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</si>
  <si>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</si>
  <si>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</si>
  <si>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</si>
  <si>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</si>
  <si>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</si>
  <si>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</si>
  <si>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</si>
  <si>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</si>
  <si>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</si>
  <si>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</si>
  <si>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</si>
  <si>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</si>
  <si>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</si>
  <si>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</si>
  <si>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</si>
  <si>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</si>
  <si>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</si>
  <si>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</si>
  <si>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</si>
  <si>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</si>
  <si>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</si>
  <si>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</si>
  <si>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</si>
  <si>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</si>
  <si>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</si>
  <si>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</si>
  <si>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</si>
  <si>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</si>
  <si>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</si>
  <si>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</si>
  <si>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</si>
  <si>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</si>
  <si>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</si>
  <si>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</si>
  <si>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</si>
  <si>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</si>
  <si>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</si>
  <si>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</si>
  <si>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</si>
  <si>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</si>
  <si>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</si>
  <si>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</si>
  <si>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</si>
  <si>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</si>
  <si>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</si>
  <si>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</si>
  <si>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</si>
  <si>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</si>
  <si>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</si>
  <si>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</si>
  <si>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</si>
  <si>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</si>
  <si>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</si>
  <si>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</si>
  <si>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</si>
  <si>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</si>
  <si>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</si>
  <si>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</si>
  <si>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</si>
  <si>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</si>
  <si>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</si>
  <si>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</si>
  <si>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</si>
  <si>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</si>
  <si>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</si>
  <si>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</si>
  <si>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</si>
  <si>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</si>
  <si>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</si>
  <si>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</si>
  <si>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</si>
  <si>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</si>
  <si>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</si>
  <si>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</si>
  <si>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</si>
  <si>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</si>
  <si>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</si>
  <si>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</si>
  <si>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</si>
  <si>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</si>
  <si>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</si>
  <si>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</si>
  <si>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</si>
  <si>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</si>
  <si>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</si>
  <si>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</si>
  <si>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</si>
  <si>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</si>
  <si>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</si>
  <si>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</si>
  <si>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</si>
  <si>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</si>
  <si>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</si>
  <si>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</si>
  <si>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</si>
  <si>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</si>
  <si>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</si>
  <si>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</si>
  <si>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</si>
  <si>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</si>
  <si>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</si>
  <si>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</si>
  <si>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</si>
  <si>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</si>
  <si>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</si>
  <si>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</si>
  <si>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</si>
  <si>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</si>
  <si>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</si>
  <si>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</si>
  <si>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</si>
  <si>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</si>
  <si>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</si>
  <si>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</si>
  <si>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</si>
  <si>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</si>
  <si>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</si>
  <si>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</si>
  <si>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</si>
  <si>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</si>
  <si>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</si>
  <si>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</si>
  <si>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</si>
  <si>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</si>
  <si>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</si>
  <si>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</si>
  <si>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</si>
  <si>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</si>
  <si>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</si>
  <si>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</si>
  <si>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</si>
  <si>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</si>
  <si>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</si>
  <si>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</si>
  <si>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</si>
  <si>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</si>
  <si>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</si>
  <si>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</si>
  <si>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</si>
  <si>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</si>
  <si>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</si>
  <si>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</si>
  <si>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</si>
  <si>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</si>
  <si>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</si>
  <si>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</si>
  <si>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</si>
  <si>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</si>
  <si>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</si>
  <si>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</si>
  <si>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</si>
  <si>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</si>
  <si>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</si>
  <si>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</si>
  <si>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</si>
  <si>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</si>
  <si>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</si>
  <si>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</si>
  <si>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</si>
  <si>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</si>
  <si>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</si>
  <si>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</si>
  <si>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</si>
  <si>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</si>
  <si>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</si>
  <si>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</si>
  <si>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</si>
  <si>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</si>
  <si>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</si>
  <si>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</si>
  <si>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</si>
  <si>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</si>
  <si>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</si>
  <si>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</si>
  <si>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</si>
  <si>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</si>
  <si>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</si>
  <si>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</si>
  <si>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</si>
  <si>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</si>
  <si>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</si>
  <si>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</si>
  <si>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</si>
  <si>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</si>
  <si>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</si>
  <si>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</si>
  <si>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</si>
  <si>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</si>
  <si>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</si>
  <si>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</si>
  <si>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</si>
  <si>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</si>
  <si>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</si>
  <si>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</si>
  <si>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</si>
  <si>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</si>
  <si>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</si>
  <si>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</si>
  <si>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</si>
  <si>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</si>
  <si>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</si>
  <si>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</si>
  <si>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</si>
  <si>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</si>
  <si>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</si>
  <si>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</si>
  <si>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</si>
  <si>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</si>
  <si>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</si>
  <si>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</si>
  <si>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</si>
  <si>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</si>
  <si>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</si>
  <si>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</si>
  <si>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</si>
  <si>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</si>
  <si>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</si>
  <si>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</si>
  <si>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</si>
  <si>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</si>
  <si>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</si>
  <si>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</si>
  <si>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</si>
  <si>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</si>
  <si>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</si>
  <si>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</si>
  <si>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</si>
  <si>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</si>
  <si>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</si>
  <si>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</si>
  <si>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</si>
  <si>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</si>
  <si>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</si>
  <si>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</si>
  <si>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</si>
  <si>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</si>
  <si>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</si>
  <si>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</si>
  <si>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</si>
  <si>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</si>
  <si>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</si>
  <si>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</si>
  <si>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</si>
  <si>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</si>
  <si>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</si>
  <si>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</si>
  <si>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</si>
  <si>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</si>
  <si>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</si>
  <si>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</si>
  <si>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</si>
  <si>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</si>
  <si>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</si>
  <si>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</si>
  <si>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</si>
  <si>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</si>
  <si>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</si>
  <si>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</si>
  <si>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</si>
  <si>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</si>
  <si>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</si>
  <si>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</si>
  <si>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</si>
  <si>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</si>
  <si>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</si>
  <si>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</si>
  <si>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</si>
  <si>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</si>
  <si>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</si>
  <si>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</si>
  <si>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</si>
  <si>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</si>
  <si>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</si>
  <si>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</si>
  <si>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</si>
  <si>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</si>
  <si>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</si>
  <si>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</si>
  <si>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</si>
  <si>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</si>
  <si>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</si>
  <si>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</si>
  <si>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</si>
  <si>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</si>
  <si>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</si>
  <si>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</si>
  <si>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</si>
  <si>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</si>
  <si>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</si>
  <si>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</si>
  <si>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</si>
  <si>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</si>
  <si>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</si>
  <si>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</si>
  <si>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</si>
  <si>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</si>
  <si>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</si>
  <si>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</si>
  <si>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</si>
  <si>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</si>
  <si>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</si>
  <si>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</si>
  <si>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</si>
  <si>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</si>
  <si>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</si>
  <si>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</si>
  <si>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</si>
  <si>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</si>
  <si>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</si>
  <si>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</si>
  <si>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</si>
  <si>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</si>
  <si>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</si>
  <si>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</si>
  <si>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</si>
  <si>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</si>
  <si>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</si>
  <si>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</si>
  <si>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</si>
  <si>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</si>
  <si>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</si>
  <si>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</si>
  <si>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</si>
  <si>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</si>
  <si>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</si>
  <si>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</si>
  <si>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</si>
  <si>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</si>
  <si>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</si>
  <si>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</si>
  <si>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</si>
  <si>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</si>
  <si>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</si>
  <si>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</si>
  <si>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</si>
  <si>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</si>
  <si>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</si>
  <si>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</si>
  <si>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</si>
  <si>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</si>
  <si>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</si>
  <si>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</si>
  <si>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</si>
  <si>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</si>
  <si>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</si>
  <si>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</si>
  <si>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</si>
  <si>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</si>
  <si>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</si>
  <si>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</si>
  <si>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</si>
  <si>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</si>
  <si>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</si>
  <si>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</si>
  <si>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</si>
  <si>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</si>
  <si>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</si>
  <si>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</si>
  <si>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</si>
  <si>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</si>
  <si>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</si>
  <si>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</si>
  <si>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</si>
  <si>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</si>
  <si>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</si>
  <si>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</si>
  <si>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</si>
  <si>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</si>
  <si>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</si>
  <si>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</si>
  <si>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</si>
  <si>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</si>
  <si>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</si>
  <si>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</si>
  <si>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</si>
  <si>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</si>
  <si>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</si>
  <si>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</si>
  <si>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</si>
  <si>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</si>
  <si>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</si>
  <si>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</si>
  <si>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</si>
  <si>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</si>
  <si>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</si>
  <si>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</si>
  <si>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</si>
  <si>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</si>
  <si>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</si>
  <si>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</si>
  <si>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</si>
  <si>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</si>
  <si>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</si>
  <si>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</si>
  <si>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</si>
  <si>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</si>
  <si>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</si>
  <si>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</si>
  <si>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</si>
  <si>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</si>
  <si>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</si>
  <si>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</si>
  <si>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</si>
  <si>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</si>
  <si>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</si>
  <si>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</si>
  <si>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</si>
  <si>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</si>
  <si>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</si>
  <si>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</si>
  <si>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</si>
  <si>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</si>
  <si>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</si>
  <si>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</si>
  <si>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</si>
  <si>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</si>
  <si>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</si>
  <si>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</si>
  <si>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</si>
  <si>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</si>
  <si>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</si>
  <si>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</si>
  <si>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</si>
  <si>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</si>
  <si>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</si>
  <si>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</si>
  <si>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</si>
  <si>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</si>
  <si>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</si>
  <si>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</si>
  <si>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</si>
  <si>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</si>
  <si>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</si>
  <si>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</si>
  <si>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</si>
  <si>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</si>
  <si>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</si>
  <si>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</si>
  <si>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</si>
  <si>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</si>
  <si>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</si>
  <si>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</si>
  <si>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</si>
  <si>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</si>
  <si>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</si>
  <si>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</si>
  <si>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</si>
  <si>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</si>
  <si>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</si>
  <si>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</si>
  <si>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</si>
  <si>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</si>
  <si>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</si>
  <si>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</si>
  <si>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</si>
  <si>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</si>
  <si>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</si>
  <si>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</si>
  <si>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</si>
  <si>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</si>
  <si>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</si>
  <si>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</si>
  <si>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</si>
  <si>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</si>
  <si>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</si>
  <si>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</si>
  <si>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</si>
  <si>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</si>
  <si>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</si>
  <si>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</si>
  <si>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</si>
  <si>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</si>
  <si>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</si>
  <si>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</si>
  <si>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</si>
  <si>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</si>
  <si>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</si>
  <si>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</si>
  <si>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</si>
  <si>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</si>
  <si>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</si>
  <si>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</si>
  <si>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</si>
  <si>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</si>
  <si>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</si>
  <si>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</si>
  <si>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</si>
  <si>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</si>
  <si>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</si>
  <si>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</si>
  <si>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</si>
  <si>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</si>
  <si>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</si>
  <si>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</si>
  <si>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</si>
  <si>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</si>
  <si>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</si>
  <si>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</si>
  <si>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</si>
  <si>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</si>
  <si>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</si>
  <si>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</si>
  <si>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</si>
  <si>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</si>
  <si>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</si>
  <si>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</si>
  <si>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</si>
  <si>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</si>
  <si>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</si>
  <si>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</si>
  <si>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</si>
  <si>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</si>
  <si>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</si>
  <si>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</si>
  <si>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</si>
  <si>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</si>
  <si>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</si>
  <si>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</si>
  <si>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</si>
  <si>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</si>
  <si>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</si>
  <si>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</si>
  <si>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</si>
  <si>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</si>
  <si>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</si>
  <si>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</si>
  <si>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</si>
  <si>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</si>
  <si>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</si>
  <si>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</si>
  <si>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</si>
  <si>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</si>
  <si>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</si>
  <si>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</si>
  <si>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</si>
  <si>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</si>
  <si>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</si>
  <si>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</si>
  <si>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</si>
  <si>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</si>
  <si>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</si>
  <si>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</si>
  <si>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</si>
  <si>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</si>
  <si>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</si>
  <si>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</si>
  <si>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</si>
  <si>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</si>
  <si>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</si>
  <si>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</si>
  <si>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</si>
  <si>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</si>
  <si>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</si>
  <si>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</si>
  <si>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</si>
  <si>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</si>
  <si>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</si>
  <si>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</si>
  <si>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</si>
  <si>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</si>
  <si>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</si>
  <si>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</si>
  <si>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</si>
  <si>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</si>
  <si>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</si>
  <si>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</si>
  <si>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</si>
  <si>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</si>
  <si>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</si>
  <si>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</si>
  <si>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</si>
  <si>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</si>
  <si>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</si>
  <si>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</si>
  <si>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</si>
  <si>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</si>
  <si>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</si>
  <si>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</si>
  <si>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</si>
  <si>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</si>
  <si>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</si>
  <si>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</si>
  <si>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</si>
  <si>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</si>
  <si>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</si>
  <si>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</si>
  <si>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</si>
  <si>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</si>
  <si>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</si>
  <si>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</si>
  <si>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</si>
  <si>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</si>
  <si>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</si>
  <si>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</si>
  <si>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</si>
  <si>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</si>
  <si>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</si>
  <si>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</si>
  <si>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</si>
  <si>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</si>
  <si>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</si>
  <si>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</si>
  <si>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</si>
  <si>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</si>
  <si>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</si>
  <si>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</si>
  <si>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</si>
  <si>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</si>
  <si>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</si>
  <si>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</si>
  <si>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</si>
  <si>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</si>
  <si>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</si>
  <si>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</si>
  <si>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</si>
  <si>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</si>
  <si>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</si>
  <si>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</si>
  <si>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</si>
  <si>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</si>
  <si>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</si>
  <si>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</si>
  <si>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</si>
  <si>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</si>
  <si>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</si>
  <si>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</si>
  <si>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</si>
  <si>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</si>
  <si>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</si>
  <si>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</si>
  <si>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</si>
  <si>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</si>
  <si>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</si>
  <si>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</si>
  <si>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</si>
  <si>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</si>
  <si>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</si>
  <si>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</si>
  <si>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</si>
  <si>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</si>
  <si>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</si>
  <si>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</si>
  <si>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</si>
  <si>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</si>
  <si>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</si>
  <si>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</si>
  <si>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</si>
  <si>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</si>
  <si>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</si>
  <si>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</si>
  <si>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</si>
  <si>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</si>
  <si>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</si>
  <si>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</si>
  <si>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</si>
  <si>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</si>
  <si>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</si>
  <si>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</si>
  <si>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</si>
  <si>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</si>
  <si>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</si>
  <si>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</si>
  <si>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</si>
  <si>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</si>
  <si>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</si>
  <si>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</si>
  <si>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</si>
  <si>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</si>
  <si>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</si>
  <si>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</si>
  <si>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</si>
  <si>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</si>
  <si>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</si>
  <si>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</si>
  <si>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</si>
  <si>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</si>
  <si>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</si>
  <si>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</si>
  <si>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</si>
  <si>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</si>
  <si>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</si>
  <si>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</si>
  <si>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</si>
  <si>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</si>
  <si>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</si>
  <si>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</si>
  <si>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</si>
  <si>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</si>
  <si>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</si>
  <si>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</si>
  <si>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</si>
  <si>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</si>
  <si>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</si>
  <si>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</si>
  <si>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</si>
  <si>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</si>
  <si>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</si>
  <si>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</si>
  <si>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</si>
  <si>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</si>
  <si>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</si>
  <si>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</si>
  <si>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</si>
  <si>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</si>
  <si>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</si>
  <si>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</si>
  <si>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</si>
  <si>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</si>
  <si>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</si>
  <si>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</si>
  <si>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</si>
  <si>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</si>
  <si>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</si>
  <si>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</si>
  <si>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</si>
  <si>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</si>
  <si>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</si>
  <si>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</si>
  <si>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</si>
  <si>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</si>
  <si>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</si>
  <si>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</si>
  <si>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</si>
  <si>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</si>
  <si>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</si>
  <si>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</si>
  <si>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</si>
  <si>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</si>
  <si>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</si>
  <si>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</si>
  <si>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</si>
  <si>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</si>
  <si>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</si>
  <si>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</si>
  <si>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</si>
  <si>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</si>
  <si>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</si>
  <si>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</si>
  <si>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</si>
  <si>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</si>
  <si>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</si>
  <si>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</si>
  <si>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</si>
  <si>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</si>
  <si>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</si>
  <si>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</si>
  <si>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</si>
  <si>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</si>
  <si>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</si>
  <si>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</si>
  <si>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</si>
  <si>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</si>
  <si>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</si>
  <si>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</si>
  <si>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</si>
  <si>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</si>
  <si>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</si>
  <si>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</si>
  <si>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</si>
  <si>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</si>
  <si>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</si>
  <si>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</si>
  <si>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</si>
  <si>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</si>
  <si>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</si>
  <si>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</si>
  <si>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</si>
  <si>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</si>
  <si>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</si>
  <si>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</si>
  <si>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</si>
  <si>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</si>
  <si>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</si>
  <si>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</si>
  <si>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</si>
  <si>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</si>
  <si>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</si>
  <si>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</si>
  <si>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</si>
  <si>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</si>
  <si>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</si>
  <si>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</si>
  <si>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</si>
  <si>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</si>
  <si>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</si>
  <si>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</si>
  <si>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</si>
  <si>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</si>
  <si>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</si>
  <si>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</si>
  <si>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</si>
  <si>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</si>
  <si>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</si>
  <si>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</si>
  <si>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</si>
  <si>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</si>
  <si>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</si>
  <si>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</si>
  <si>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</si>
  <si>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</si>
  <si>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</si>
  <si>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</si>
  <si>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</si>
  <si>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</si>
  <si>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</si>
  <si>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</si>
  <si>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</si>
  <si>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</si>
  <si>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</si>
  <si>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</si>
  <si>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</si>
  <si>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</si>
  <si>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</si>
  <si>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</si>
  <si>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</si>
  <si>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</si>
  <si>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</si>
  <si>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</si>
  <si>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</si>
  <si>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</si>
  <si>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</si>
  <si>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</si>
  <si>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</si>
  <si>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</si>
  <si>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</si>
  <si>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</si>
  <si>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</si>
  <si>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</si>
  <si>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</si>
  <si>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</si>
  <si>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</si>
  <si>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</si>
  <si>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</si>
  <si>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</si>
  <si>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</si>
  <si>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</si>
  <si>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</si>
  <si>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</si>
  <si>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</si>
  <si>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</si>
  <si>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</si>
  <si>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</si>
  <si>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</si>
  <si>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</si>
  <si>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</si>
  <si>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</si>
  <si>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</si>
  <si>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</si>
  <si>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</si>
  <si>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</si>
  <si>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</si>
  <si>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</si>
  <si>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</si>
  <si>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</si>
  <si>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</si>
  <si>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</si>
  <si>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</si>
  <si>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</si>
  <si>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</si>
  <si>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</si>
  <si>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</si>
  <si>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</si>
  <si>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</si>
  <si>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</si>
  <si>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</si>
  <si>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</si>
  <si>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</si>
  <si>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</si>
  <si>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</si>
  <si>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</si>
  <si>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</si>
  <si>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</si>
  <si>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</si>
  <si>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</si>
  <si>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</si>
  <si>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</si>
  <si>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</si>
  <si>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</si>
  <si>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</si>
  <si>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</si>
  <si>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</si>
  <si>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</si>
  <si>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</si>
  <si>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</si>
  <si>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</si>
  <si>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</si>
  <si>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</si>
  <si>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</si>
  <si>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</si>
  <si>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</si>
  <si>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</si>
  <si>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</si>
  <si>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</si>
  <si>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</si>
  <si>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</si>
  <si>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</si>
  <si>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</si>
  <si>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</si>
  <si>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</si>
  <si>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</si>
  <si>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</si>
  <si>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</si>
  <si>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</si>
  <si>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</si>
  <si>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</si>
  <si>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</si>
  <si>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</si>
  <si>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</si>
  <si>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</si>
  <si>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</si>
  <si>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</si>
  <si>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</si>
  <si>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</si>
  <si>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</si>
  <si>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</si>
  <si>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</si>
  <si>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</si>
  <si>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</si>
  <si>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</si>
  <si>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</si>
  <si>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</si>
  <si>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</si>
  <si>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</si>
  <si>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</si>
  <si>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</si>
  <si>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</si>
  <si>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</si>
  <si>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</si>
  <si>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</si>
  <si>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</si>
  <si>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</si>
  <si>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</si>
  <si>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</si>
  <si>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</si>
  <si>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</si>
  <si>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</si>
  <si>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</si>
  <si>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</si>
  <si>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</si>
  <si>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</si>
  <si>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</si>
  <si>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</si>
  <si>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</si>
  <si>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</si>
  <si>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</si>
  <si>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</si>
  <si>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</si>
  <si>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</si>
  <si>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</si>
  <si>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</si>
  <si>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</si>
  <si>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</si>
  <si>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</si>
  <si>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</si>
  <si>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</si>
  <si>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</si>
  <si>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</si>
  <si>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</si>
  <si>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</si>
  <si>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</si>
  <si>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</si>
  <si>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</si>
  <si>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</si>
  <si>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</si>
  <si>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</si>
  <si>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</si>
  <si>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</si>
  <si>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</si>
  <si>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</si>
  <si>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</si>
  <si>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</si>
  <si>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</si>
  <si>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</si>
  <si>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</si>
  <si>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</si>
  <si>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</si>
  <si>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</si>
  <si>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</si>
  <si>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</si>
  <si>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</si>
  <si>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</si>
  <si>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</si>
  <si>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</si>
  <si>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</si>
  <si>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</si>
  <si>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</si>
  <si>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</si>
  <si>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</si>
  <si>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</si>
  <si>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</si>
  <si>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</si>
  <si>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</si>
  <si>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</si>
  <si>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</si>
  <si>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</si>
  <si>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</si>
  <si>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</si>
  <si>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</si>
  <si>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</si>
  <si>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</si>
  <si>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</si>
  <si>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</si>
  <si>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</si>
  <si>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</si>
  <si>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</si>
  <si>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</si>
  <si>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</si>
  <si>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</si>
  <si>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</si>
  <si>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</si>
  <si>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</si>
  <si>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</si>
  <si>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</si>
  <si>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</si>
  <si>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</si>
  <si>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</si>
  <si>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</si>
  <si>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</si>
  <si>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</si>
  <si>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</si>
  <si>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</si>
  <si>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</si>
  <si>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</si>
  <si>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</si>
  <si>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</si>
  <si>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</si>
  <si>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</si>
  <si>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</si>
  <si>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</si>
  <si>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</si>
  <si>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</si>
  <si>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</si>
  <si>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</si>
  <si>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</si>
  <si>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</si>
  <si>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</si>
  <si>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</si>
  <si>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</si>
  <si>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</si>
  <si>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</si>
  <si>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</si>
  <si>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</si>
  <si>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</si>
  <si>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</si>
  <si>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</si>
  <si>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</si>
  <si>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</si>
  <si>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</si>
  <si>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</si>
  <si>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</si>
  <si>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</si>
  <si>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</si>
  <si>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</si>
  <si>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</si>
  <si>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</si>
  <si>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</si>
  <si>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</si>
  <si>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</si>
  <si>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</si>
  <si>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</si>
  <si>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</si>
  <si>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</si>
  <si>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</si>
  <si>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</si>
  <si>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</si>
  <si>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</si>
  <si>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</si>
  <si>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</si>
  <si>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</si>
  <si>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</si>
  <si>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</si>
  <si>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</si>
  <si>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</si>
  <si>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</si>
  <si>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</si>
  <si>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</si>
  <si>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</si>
  <si>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</si>
  <si>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</si>
  <si>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</si>
  <si>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</si>
  <si>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</si>
  <si>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</si>
  <si>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</si>
  <si>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</si>
  <si>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</si>
  <si>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</si>
  <si>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</si>
  <si>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</si>
  <si>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</si>
  <si>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</si>
  <si>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</si>
  <si>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</si>
  <si>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</si>
  <si>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</si>
  <si>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</si>
  <si>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</si>
  <si>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</si>
  <si>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</si>
  <si>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</si>
  <si>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</si>
  <si>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</si>
  <si>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</si>
  <si>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</si>
  <si>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</si>
  <si>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</si>
  <si>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</si>
  <si>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</si>
  <si>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</si>
  <si>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</si>
  <si>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</si>
  <si>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</si>
  <si>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</si>
  <si>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</si>
  <si>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</si>
  <si>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</si>
  <si>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</si>
  <si>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</si>
  <si>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</si>
  <si>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</si>
  <si>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</si>
  <si>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</si>
  <si>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</si>
  <si>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</si>
  <si>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</si>
  <si>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</si>
  <si>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</si>
  <si>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</si>
  <si>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</si>
  <si>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</si>
  <si>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</si>
  <si>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</si>
  <si>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</si>
  <si>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</si>
  <si>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</si>
  <si>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</si>
  <si>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</si>
  <si>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</si>
  <si>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</si>
  <si>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</si>
  <si>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</si>
  <si>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</si>
  <si>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</si>
  <si>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</si>
  <si>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</si>
  <si>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</si>
  <si>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</si>
  <si>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</si>
  <si>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</si>
  <si>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</si>
  <si>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</si>
  <si>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</si>
  <si>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</si>
  <si>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</si>
  <si>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</si>
  <si>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</si>
  <si>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</si>
  <si>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</si>
  <si>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</si>
  <si>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</si>
  <si>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</si>
  <si>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</si>
  <si>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</si>
  <si>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</si>
  <si>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</si>
  <si>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</si>
  <si>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</si>
  <si>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</si>
  <si>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</si>
  <si>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</si>
  <si>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</si>
  <si>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</si>
  <si>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</si>
  <si>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</si>
  <si>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</si>
  <si>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</si>
  <si>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</si>
  <si>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</si>
  <si>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</si>
  <si>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</si>
  <si>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</si>
  <si>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</si>
  <si>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</si>
  <si>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</si>
  <si>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</si>
  <si>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</si>
  <si>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</si>
  <si>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</si>
  <si>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</si>
  <si>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</si>
  <si>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</si>
  <si>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</si>
  <si>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</si>
  <si>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</si>
  <si>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</si>
  <si>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</si>
  <si>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</si>
  <si>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</si>
  <si>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</si>
  <si>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</si>
  <si>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</si>
  <si>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</si>
  <si>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</si>
  <si>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</si>
  <si>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</si>
  <si>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</si>
  <si>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</si>
  <si>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</si>
  <si>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</si>
  <si>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</si>
  <si>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</si>
  <si>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</si>
  <si>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</si>
  <si>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</si>
  <si>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</si>
  <si>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</si>
  <si>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</si>
  <si>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</si>
  <si>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</si>
  <si>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</si>
  <si>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</si>
  <si>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</si>
  <si>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</si>
  <si>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</si>
  <si>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</si>
  <si>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</si>
  <si>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</si>
  <si>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</si>
  <si>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</si>
  <si>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</si>
  <si>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</si>
  <si>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</si>
  <si>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</si>
  <si>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</si>
  <si>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</si>
  <si>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</si>
  <si>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</si>
  <si>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</si>
  <si>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</si>
  <si>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</si>
  <si>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</si>
  <si>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</si>
  <si>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</si>
  <si>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</si>
  <si>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</si>
  <si>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</si>
  <si>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</si>
  <si>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</si>
  <si>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</si>
  <si>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</si>
  <si>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</si>
  <si>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</si>
  <si>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</si>
  <si>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</si>
  <si>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</si>
  <si>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</si>
  <si>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</si>
  <si>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</si>
  <si>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</si>
  <si>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</si>
  <si>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</si>
  <si>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</si>
  <si>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</si>
  <si>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</si>
  <si>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</si>
  <si>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</si>
  <si>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</si>
  <si>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</si>
  <si>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</si>
  <si>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</si>
  <si>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</si>
  <si>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</si>
  <si>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</si>
  <si>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</si>
  <si>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</si>
  <si>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</si>
  <si>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</si>
  <si>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</si>
  <si>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</si>
  <si>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</si>
  <si>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</si>
  <si>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</si>
  <si>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</si>
  <si>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</si>
  <si>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</si>
  <si>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</si>
  <si>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</si>
  <si>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</si>
  <si>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</si>
  <si>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</si>
  <si>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</si>
  <si>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</si>
  <si>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</si>
  <si>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</si>
  <si>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</si>
  <si>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</si>
  <si>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</si>
  <si>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</si>
  <si>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</si>
  <si>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</si>
  <si>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</si>
  <si>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</si>
  <si>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</si>
  <si>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</si>
  <si>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</si>
  <si>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</si>
  <si>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</si>
  <si>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</si>
  <si>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</si>
  <si>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</si>
  <si>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</si>
  <si>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</si>
  <si>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</si>
  <si>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</si>
  <si>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</si>
  <si>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</si>
  <si>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</si>
  <si>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</si>
  <si>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</si>
  <si>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</si>
  <si>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</si>
  <si>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</si>
  <si>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</si>
  <si>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</si>
  <si>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</si>
  <si>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</si>
  <si>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</si>
  <si>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</si>
  <si>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</si>
  <si>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</si>
  <si>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</si>
  <si>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</si>
  <si>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</si>
  <si>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</si>
  <si>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</si>
  <si>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</si>
  <si>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</si>
  <si>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</si>
  <si>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</si>
  <si>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</si>
  <si>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</si>
  <si>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</si>
  <si>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</si>
  <si>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</si>
  <si>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</si>
  <si>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</si>
  <si>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</si>
  <si>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</si>
  <si>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</si>
  <si>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</si>
  <si>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</si>
  <si>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</si>
  <si>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</si>
  <si>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</si>
  <si>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</si>
  <si>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</si>
  <si>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</si>
  <si>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</si>
  <si>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</si>
  <si>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</si>
  <si>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</si>
  <si>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</si>
  <si>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</si>
  <si>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</si>
  <si>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</si>
  <si>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</si>
  <si>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</si>
  <si>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</si>
  <si>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</si>
  <si>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</si>
  <si>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</si>
  <si>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</si>
  <si>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</si>
  <si>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</si>
  <si>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</si>
  <si>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</si>
  <si>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</si>
  <si>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</si>
  <si>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</si>
  <si>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</si>
  <si>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</si>
  <si>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</si>
  <si>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</si>
  <si>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</si>
  <si>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</si>
  <si>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</si>
  <si>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</si>
  <si>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</si>
  <si>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</si>
  <si>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</si>
  <si>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</si>
  <si>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</si>
  <si>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</si>
  <si>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</si>
  <si>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</si>
  <si>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</si>
  <si>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</si>
  <si>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</si>
  <si>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</si>
  <si>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</si>
  <si>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</si>
  <si>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</si>
  <si>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</si>
  <si>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</si>
  <si>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</si>
  <si>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</si>
  <si>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</si>
  <si>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</si>
  <si>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</si>
  <si>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</si>
  <si>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</si>
  <si>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</si>
  <si>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</si>
  <si>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</si>
  <si>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</si>
  <si>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</si>
  <si>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</si>
  <si>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</si>
  <si>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</si>
  <si>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</si>
  <si>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</si>
  <si>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</si>
  <si>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</si>
  <si>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</si>
  <si>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</si>
  <si>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</si>
  <si>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</si>
  <si>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</si>
  <si>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</si>
  <si>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</si>
  <si>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</si>
  <si>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</si>
  <si>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</si>
  <si>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</si>
  <si>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</si>
  <si>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</si>
  <si>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</si>
  <si>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</si>
  <si>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</si>
  <si>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</si>
  <si>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</si>
  <si>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</si>
  <si>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</si>
  <si>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</si>
  <si>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</si>
  <si>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</si>
  <si>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</si>
  <si>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</si>
  <si>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</si>
  <si>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</si>
  <si>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</si>
  <si>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</si>
  <si>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</si>
  <si>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</si>
  <si>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</si>
  <si>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</si>
  <si>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</si>
  <si>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</si>
  <si>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</si>
  <si>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</si>
  <si>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</si>
  <si>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</si>
  <si>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</si>
  <si>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</si>
  <si>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</si>
  <si>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</si>
  <si>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</si>
  <si>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</si>
  <si>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</si>
  <si>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</si>
  <si>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</si>
  <si>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</si>
  <si>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</si>
  <si>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</si>
  <si>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</si>
  <si>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</si>
  <si>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</si>
  <si>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</si>
  <si>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</si>
  <si>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</si>
  <si>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</si>
  <si>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</si>
  <si>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</si>
  <si>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</si>
  <si>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</si>
  <si>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</si>
  <si>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</si>
  <si>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</si>
  <si>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</si>
  <si>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</si>
  <si>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</si>
  <si>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</si>
  <si>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</si>
  <si>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</si>
  <si>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</si>
  <si>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</si>
  <si>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</si>
  <si>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</si>
  <si>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</si>
  <si>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</si>
  <si>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</si>
  <si>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</si>
  <si>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</si>
  <si>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</si>
  <si>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</si>
  <si>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</si>
  <si>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</si>
  <si>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</si>
  <si>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</si>
  <si>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</si>
  <si>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</si>
  <si>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</si>
  <si>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</si>
  <si>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</si>
  <si>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</si>
  <si>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</si>
  <si>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</si>
  <si>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</si>
  <si>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</si>
  <si>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</si>
  <si>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</si>
  <si>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</si>
  <si>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</si>
  <si>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</si>
  <si>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</si>
  <si>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</si>
  <si>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</si>
  <si>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</si>
  <si>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</si>
  <si>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</si>
  <si>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</si>
  <si>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</si>
  <si>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</si>
  <si>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</si>
  <si>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</si>
  <si>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</si>
  <si>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</si>
  <si>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</si>
  <si>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</si>
  <si>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</si>
  <si>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</si>
  <si>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</si>
  <si>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</si>
  <si>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</si>
  <si>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</si>
  <si>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</si>
  <si>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</si>
  <si>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</si>
  <si>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</si>
  <si>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</si>
  <si>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</si>
  <si>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</si>
  <si>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</si>
  <si>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</si>
  <si>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</si>
  <si>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</si>
  <si>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</si>
  <si>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</si>
  <si>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</si>
  <si>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</si>
  <si>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</si>
  <si>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</si>
  <si>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</si>
  <si>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</si>
  <si>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</si>
  <si>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</si>
  <si>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</si>
  <si>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</si>
  <si>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</si>
  <si>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</si>
  <si>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</si>
  <si>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</si>
  <si>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</si>
  <si>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</si>
  <si>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</si>
  <si>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</si>
  <si>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</si>
  <si>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</si>
  <si>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</si>
  <si>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</si>
  <si>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</si>
  <si>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</si>
  <si>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</si>
  <si>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</si>
  <si>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</si>
  <si>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</si>
  <si>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</si>
  <si>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</si>
  <si>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</si>
  <si>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</si>
  <si>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</si>
  <si>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</si>
  <si>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</si>
  <si>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</si>
  <si>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</si>
  <si>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</si>
  <si>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</si>
  <si>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</si>
  <si>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</si>
  <si>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</si>
  <si>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</si>
  <si>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</si>
  <si>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</si>
  <si>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</si>
  <si>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</si>
  <si>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</si>
  <si>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</si>
  <si>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</si>
  <si>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</si>
  <si>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</si>
  <si>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</si>
  <si>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</si>
  <si>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</si>
  <si>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</si>
  <si>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</si>
  <si>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</si>
  <si>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</si>
  <si>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</si>
  <si>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</si>
  <si>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</si>
  <si>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</si>
  <si>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</si>
  <si>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</si>
  <si>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</si>
  <si>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</si>
  <si>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</si>
  <si>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</si>
  <si>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</si>
  <si>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</si>
  <si>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</si>
  <si>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</si>
  <si>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</si>
  <si>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</si>
  <si>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</si>
  <si>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</si>
  <si>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</si>
  <si>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</si>
  <si>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</si>
  <si>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</si>
  <si>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</si>
  <si>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</si>
  <si>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</si>
  <si>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</si>
  <si>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</si>
  <si>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</si>
  <si>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</si>
  <si>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</si>
  <si>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</si>
  <si>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</si>
  <si>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</si>
  <si>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</si>
  <si>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</si>
  <si>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</si>
  <si>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</si>
  <si>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</si>
  <si>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</si>
  <si>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</si>
  <si>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</si>
  <si>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</si>
  <si>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</si>
  <si>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</si>
  <si>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</si>
  <si>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</si>
  <si>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</si>
  <si>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</si>
  <si>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</si>
  <si>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</si>
  <si>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</si>
  <si>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</si>
  <si>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</si>
  <si>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</si>
  <si>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</si>
  <si>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</si>
  <si>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</si>
  <si>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</si>
  <si>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</si>
  <si>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</si>
  <si>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</si>
  <si>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</si>
  <si>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</si>
  <si>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</si>
  <si>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</si>
  <si>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</si>
  <si>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</si>
  <si>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</si>
  <si>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</si>
  <si>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</si>
  <si>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</si>
  <si>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</si>
  <si>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</si>
  <si>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</si>
  <si>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</si>
  <si>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</si>
  <si>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</si>
  <si>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</si>
  <si>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</si>
  <si>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</si>
  <si>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</si>
  <si>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</si>
  <si>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</si>
  <si>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</si>
  <si>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</si>
  <si>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</si>
  <si>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</si>
  <si>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</si>
  <si>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</si>
  <si>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</si>
  <si>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</si>
  <si>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</si>
  <si>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</si>
  <si>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</si>
  <si>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</si>
  <si>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</si>
  <si>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</si>
  <si>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</si>
  <si>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</si>
  <si>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</si>
  <si>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</si>
  <si>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</si>
  <si>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</si>
  <si>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</si>
  <si>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</si>
  <si>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</si>
  <si>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</si>
  <si>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</si>
  <si>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</si>
  <si>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</si>
  <si>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</si>
  <si>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</si>
  <si>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</si>
  <si>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</si>
  <si>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</si>
  <si>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</si>
  <si>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</si>
  <si>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</si>
  <si>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</si>
  <si>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</si>
  <si>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</si>
  <si>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</si>
  <si>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</si>
  <si>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</si>
  <si>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</si>
  <si>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</si>
  <si>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</si>
  <si>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</si>
  <si>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</si>
  <si>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</si>
  <si>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</si>
  <si>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</si>
  <si>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</si>
  <si>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</si>
  <si>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</si>
  <si>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</si>
  <si>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</si>
  <si>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</si>
  <si>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</si>
  <si>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</si>
  <si>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</si>
  <si>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</si>
  <si>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</si>
  <si>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</si>
  <si>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</si>
  <si>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</si>
  <si>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</si>
  <si>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</si>
  <si>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</si>
  <si>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</si>
  <si>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</si>
  <si>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</si>
  <si>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</si>
  <si>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</si>
  <si>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</si>
  <si>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</si>
  <si>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</si>
  <si>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</si>
  <si>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</si>
  <si>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</si>
  <si>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</si>
  <si>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</si>
  <si>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</si>
  <si>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</si>
  <si>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</si>
  <si>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</si>
  <si>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</si>
  <si>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</si>
  <si>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</si>
  <si>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</si>
  <si>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</si>
  <si>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</si>
  <si>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</si>
  <si>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</si>
  <si>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</si>
  <si>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</si>
  <si>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</si>
  <si>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</si>
  <si>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</si>
  <si>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</si>
  <si>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</si>
  <si>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</si>
  <si>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</si>
  <si>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</si>
  <si>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</si>
  <si>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</si>
  <si>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</si>
  <si>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</si>
  <si>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</si>
  <si>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</si>
  <si>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</si>
  <si>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</si>
  <si>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</si>
  <si>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</si>
  <si>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</si>
  <si>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</si>
  <si>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</si>
  <si>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</si>
  <si>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</si>
  <si>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</si>
  <si>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</si>
  <si>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</si>
  <si>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</si>
  <si>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</si>
  <si>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</si>
  <si>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</si>
  <si>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</si>
  <si>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</si>
  <si>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</si>
  <si>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</si>
  <si>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</si>
  <si>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</si>
  <si>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</si>
  <si>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</si>
  <si>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</si>
  <si>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</si>
  <si>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</si>
  <si>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</si>
  <si>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</si>
  <si>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</si>
  <si>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</si>
  <si>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</si>
  <si>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</si>
  <si>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</si>
  <si>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</si>
  <si>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</si>
  <si>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</si>
  <si>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</si>
  <si>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</si>
  <si>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</si>
  <si>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</si>
  <si>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</si>
  <si>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</si>
  <si>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</si>
  <si>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</si>
  <si>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</si>
  <si>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</si>
  <si>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</si>
  <si>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</si>
  <si>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</si>
  <si>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</si>
  <si>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</si>
  <si>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</si>
  <si>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</si>
  <si>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</si>
  <si>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</si>
  <si>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</si>
  <si>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</si>
  <si>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</si>
  <si>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</si>
  <si>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</si>
  <si>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</si>
  <si>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</si>
  <si>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</si>
  <si>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</si>
  <si>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</si>
  <si>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</si>
  <si>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</si>
  <si>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</si>
  <si>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</si>
  <si>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</si>
  <si>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</si>
  <si>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</si>
  <si>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</si>
  <si>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</si>
  <si>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</si>
  <si>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</si>
  <si>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</si>
  <si>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</si>
  <si>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</si>
  <si>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</si>
  <si>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</si>
  <si>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</si>
  <si>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</si>
  <si>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</si>
  <si>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</si>
  <si>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</si>
  <si>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</si>
  <si>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</si>
  <si>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</si>
  <si>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</si>
  <si>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</si>
  <si>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</si>
  <si>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</si>
  <si>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</si>
  <si>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</si>
  <si>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</si>
  <si>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</si>
  <si>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</si>
  <si>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</si>
  <si>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</si>
  <si>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</si>
  <si>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</si>
  <si>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</si>
  <si>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</si>
  <si>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</si>
  <si>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</si>
  <si>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</si>
  <si>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</si>
  <si>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</si>
  <si>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</si>
  <si>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</si>
  <si>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</si>
  <si>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</si>
  <si>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</si>
  <si>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</si>
  <si>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</si>
  <si>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</si>
  <si>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</si>
  <si>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</si>
  <si>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</si>
  <si>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</si>
  <si>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</si>
  <si>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</si>
  <si>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</si>
  <si>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</si>
  <si>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</si>
  <si>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</si>
  <si>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</si>
  <si>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</si>
  <si>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</si>
  <si>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</si>
  <si>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</si>
  <si>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</si>
  <si>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</si>
  <si>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</si>
  <si>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</si>
  <si>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</si>
  <si>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</si>
  <si>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</si>
  <si>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</si>
  <si>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</si>
  <si>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</si>
  <si>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</si>
  <si>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</si>
  <si>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</si>
  <si>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</si>
  <si>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</si>
  <si>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</si>
  <si>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</si>
  <si>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</si>
  <si>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</si>
  <si>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</si>
  <si>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</si>
  <si>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</si>
  <si>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</si>
  <si>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</si>
  <si>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</si>
  <si>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</si>
  <si>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</si>
  <si>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</si>
  <si>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</si>
  <si>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</si>
  <si>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</si>
  <si>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</si>
  <si>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</si>
  <si>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</si>
  <si>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</si>
  <si>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</si>
  <si>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</si>
  <si>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</si>
  <si>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</si>
  <si>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</si>
  <si>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</si>
  <si>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</si>
  <si>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</si>
  <si>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</si>
  <si>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</si>
  <si>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</si>
  <si>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</si>
  <si>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</si>
  <si>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</si>
  <si>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</si>
  <si>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</si>
  <si>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</si>
  <si>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</si>
  <si>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</si>
  <si>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</si>
  <si>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</si>
  <si>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</si>
  <si>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</si>
  <si>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</si>
  <si>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</si>
  <si>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</si>
  <si>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</si>
  <si>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</si>
  <si>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</si>
  <si>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</si>
  <si>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</si>
  <si>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</si>
  <si>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</si>
  <si>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</si>
  <si>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</si>
  <si>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</si>
  <si>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</si>
  <si>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</si>
  <si>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</si>
  <si>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</si>
  <si>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</si>
  <si>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</si>
  <si>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</si>
  <si>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</si>
  <si>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</si>
  <si>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</si>
  <si>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</si>
  <si>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</si>
  <si>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</si>
  <si>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</si>
  <si>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</si>
  <si>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</si>
  <si>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</si>
  <si>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</si>
  <si>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</si>
  <si>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</si>
  <si>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</si>
  <si>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</si>
  <si>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</si>
  <si>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</si>
  <si>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</si>
  <si>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</si>
  <si>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</si>
  <si>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</si>
  <si>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</si>
  <si>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</si>
  <si>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</si>
  <si>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</si>
  <si>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</si>
  <si>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</si>
  <si>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</si>
  <si>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</si>
  <si>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</si>
  <si>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</si>
  <si>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</si>
  <si>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</si>
  <si>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</si>
  <si>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</si>
  <si>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</si>
  <si>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</si>
  <si>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</si>
  <si>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</si>
  <si>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</si>
  <si>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</si>
  <si>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</si>
  <si>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</si>
  <si>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</si>
  <si>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</si>
  <si>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</si>
  <si>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</si>
  <si>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</si>
  <si>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</si>
  <si>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</si>
  <si>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</si>
  <si>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</si>
  <si>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</si>
  <si>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</si>
  <si>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</si>
  <si>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</si>
  <si>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</si>
  <si>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</si>
  <si>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</si>
  <si>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</si>
  <si>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</si>
  <si>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</si>
  <si>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</si>
  <si>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</si>
  <si>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</si>
  <si>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</si>
  <si>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</si>
  <si>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</si>
  <si>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</si>
  <si>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</si>
  <si>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</si>
  <si>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</si>
  <si>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</si>
  <si>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</si>
  <si>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</si>
  <si>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</si>
  <si>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</si>
  <si>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</si>
  <si>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</si>
  <si>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</si>
  <si>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</si>
  <si>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</si>
  <si>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</si>
  <si>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</si>
  <si>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</si>
  <si>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</si>
  <si>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</si>
  <si>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</si>
  <si>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</si>
  <si>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</si>
  <si>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</si>
  <si>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</si>
  <si>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</si>
  <si>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</si>
  <si>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</si>
  <si>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</si>
  <si>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</si>
  <si>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</si>
  <si>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</si>
  <si>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</si>
  <si>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</si>
  <si>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</si>
  <si>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</si>
  <si>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</si>
  <si>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</si>
  <si>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</si>
  <si>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</si>
  <si>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</si>
  <si>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</si>
  <si>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</si>
  <si>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</si>
  <si>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</si>
  <si>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</si>
  <si>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</si>
  <si>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</si>
  <si>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</si>
  <si>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</si>
  <si>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</si>
  <si>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</si>
  <si>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</si>
  <si>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</si>
  <si>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</si>
  <si>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</si>
  <si>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</si>
  <si>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</si>
  <si>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</si>
  <si>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</si>
  <si>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</si>
  <si>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</si>
  <si>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</si>
  <si>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</si>
  <si>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</si>
  <si>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</si>
  <si>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</si>
  <si>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</si>
  <si>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</si>
  <si>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</si>
  <si>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</si>
  <si>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</si>
  <si>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</si>
  <si>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</si>
  <si>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</si>
  <si>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</si>
  <si>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</si>
  <si>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</si>
  <si>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</si>
  <si>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</si>
  <si>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</si>
  <si>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</si>
  <si>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</si>
  <si>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</si>
  <si>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</si>
  <si>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</si>
  <si>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</si>
  <si>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</si>
  <si>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</si>
  <si>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</si>
  <si>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</si>
  <si>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</si>
  <si>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</si>
  <si>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</si>
  <si>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</si>
  <si>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</si>
  <si>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</si>
  <si>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</si>
  <si>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</si>
  <si>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</si>
  <si>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</si>
  <si>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</si>
  <si>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</si>
  <si>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</si>
  <si>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</si>
  <si>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</si>
  <si>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</si>
  <si>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</si>
  <si>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</si>
  <si>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</si>
  <si>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</si>
  <si>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</si>
  <si>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</si>
  <si>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</si>
  <si>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</si>
  <si>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</si>
  <si>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</si>
  <si>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</si>
  <si>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</si>
  <si>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</si>
  <si>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</si>
  <si>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</si>
  <si>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</si>
  <si>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</si>
  <si>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</si>
  <si>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</si>
  <si>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</si>
  <si>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</si>
  <si>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</si>
  <si>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</si>
  <si>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</si>
  <si>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</si>
  <si>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</si>
  <si>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</si>
  <si>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</si>
  <si>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</si>
  <si>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</si>
  <si>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</si>
  <si>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</si>
  <si>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</si>
  <si>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</si>
  <si>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</si>
  <si>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</si>
  <si>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</si>
  <si>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</si>
  <si>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</si>
  <si>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</si>
  <si>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</si>
  <si>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</si>
  <si>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</si>
  <si>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</si>
  <si>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</si>
  <si>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</si>
  <si>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</si>
  <si>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</si>
  <si>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</si>
  <si>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</si>
  <si>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</si>
  <si>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</si>
  <si>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</si>
  <si>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</si>
  <si>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</si>
  <si>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</si>
  <si>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</si>
  <si>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</si>
  <si>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</si>
  <si>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</si>
  <si>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</si>
  <si>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</si>
  <si>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</si>
  <si>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</si>
  <si>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</si>
  <si>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</si>
  <si>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</si>
  <si>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</si>
  <si>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</si>
  <si>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</si>
  <si>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</si>
  <si>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</si>
  <si>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</si>
  <si>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</si>
  <si>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</si>
  <si>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</si>
  <si>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</si>
  <si>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</si>
  <si>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</si>
  <si>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</si>
  <si>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</si>
  <si>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</si>
  <si>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</si>
  <si>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</si>
  <si>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</si>
  <si>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</si>
  <si>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</si>
  <si>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</si>
  <si>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</si>
  <si>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</si>
  <si>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</si>
  <si>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</si>
  <si>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</si>
  <si>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</si>
  <si>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</si>
  <si>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</si>
  <si>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</si>
  <si>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</si>
  <si>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</si>
  <si>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</si>
  <si>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</si>
  <si>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</si>
  <si>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</si>
  <si>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</si>
  <si>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</si>
  <si>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</si>
  <si>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</si>
  <si>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</si>
  <si>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</si>
  <si>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</si>
  <si>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</si>
  <si>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</si>
  <si>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</si>
  <si>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</si>
  <si>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</si>
  <si>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</si>
  <si>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</si>
  <si>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</si>
  <si>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</si>
  <si>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</si>
  <si>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</si>
  <si>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</si>
  <si>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</si>
  <si>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</si>
  <si>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</si>
  <si>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</si>
  <si>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</si>
  <si>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</si>
  <si>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</si>
  <si>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</si>
  <si>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</si>
  <si>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</si>
  <si>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</si>
  <si>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</si>
  <si>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</si>
  <si>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</si>
  <si>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</si>
  <si>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</si>
  <si>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</si>
  <si>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</si>
  <si>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</si>
  <si>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</si>
  <si>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</si>
  <si>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</si>
  <si>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</si>
  <si>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</si>
  <si>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</si>
  <si>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</si>
  <si>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</si>
  <si>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</si>
  <si>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</si>
  <si>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</si>
  <si>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</si>
  <si>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</si>
  <si>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</si>
  <si>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</si>
  <si>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</si>
  <si>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</si>
  <si>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</si>
  <si>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</si>
  <si>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</si>
  <si>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</si>
  <si>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</si>
  <si>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</si>
  <si>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</si>
  <si>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</si>
  <si>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</si>
  <si>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</si>
  <si>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</si>
  <si>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</si>
  <si>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</si>
  <si>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</si>
  <si>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</si>
  <si>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</si>
  <si>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</si>
  <si>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</si>
  <si>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</si>
  <si>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</si>
  <si>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</si>
  <si>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</si>
  <si>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</si>
  <si>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</si>
  <si>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</si>
  <si>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</si>
  <si>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</si>
  <si>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</si>
  <si>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</si>
  <si>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</si>
  <si>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</si>
  <si>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</si>
  <si>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</si>
  <si>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</si>
  <si>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</si>
  <si>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</si>
  <si>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</si>
  <si>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</si>
  <si>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</si>
  <si>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</si>
  <si>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</si>
  <si>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</si>
  <si>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</si>
  <si>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</si>
  <si>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</si>
  <si>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</si>
  <si>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</si>
  <si>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</si>
  <si>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</si>
  <si>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</si>
  <si>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</si>
  <si>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</si>
  <si>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</si>
  <si>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</si>
  <si>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</si>
  <si>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</si>
  <si>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</si>
  <si>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</si>
  <si>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</si>
  <si>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</si>
  <si>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</si>
  <si>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</si>
  <si>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</si>
  <si>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</si>
  <si>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</si>
  <si>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</si>
  <si>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</si>
  <si>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</si>
  <si>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</si>
  <si>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</si>
  <si>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</si>
  <si>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</si>
  <si>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</si>
  <si>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</si>
  <si>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</si>
  <si>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</si>
  <si>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</si>
  <si>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</si>
  <si>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</si>
  <si>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</si>
  <si>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</si>
  <si>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</si>
  <si>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</si>
  <si>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</si>
  <si>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</si>
  <si>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</si>
  <si>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</si>
  <si>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</si>
  <si>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</si>
  <si>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</si>
  <si>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</si>
  <si>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</si>
  <si>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</si>
  <si>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</si>
  <si>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</si>
  <si>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</si>
  <si>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</si>
  <si>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</si>
  <si>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</si>
  <si>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</si>
  <si>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</si>
  <si>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</si>
  <si>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</si>
  <si>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</si>
  <si>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</si>
  <si>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</si>
  <si>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</si>
  <si>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</si>
  <si>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</si>
  <si>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</si>
  <si>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</si>
  <si>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</si>
  <si>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</si>
  <si>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</si>
  <si>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</si>
  <si>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</si>
  <si>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</si>
  <si>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</si>
  <si>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</si>
  <si>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</si>
  <si>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</si>
  <si>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</si>
  <si>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</si>
  <si>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</si>
  <si>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</si>
  <si>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</si>
  <si>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</si>
  <si>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</si>
  <si>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</si>
  <si>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</si>
  <si>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</si>
  <si>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</si>
  <si>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</si>
  <si>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</si>
  <si>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</si>
  <si>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</si>
  <si>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</si>
  <si>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</si>
  <si>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</si>
  <si>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</si>
  <si>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</si>
  <si>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</si>
  <si>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</si>
  <si>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</si>
  <si>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</si>
  <si>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</si>
  <si>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</si>
  <si>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</si>
  <si>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</si>
  <si>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</si>
  <si>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</si>
  <si>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</si>
  <si>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</si>
  <si>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</si>
  <si>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</si>
  <si>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</si>
  <si>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</si>
  <si>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</si>
  <si>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</si>
  <si>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</si>
  <si>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</si>
  <si>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</si>
  <si>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</si>
  <si>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</si>
  <si>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</si>
  <si>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</si>
  <si>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</si>
  <si>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</si>
  <si>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</si>
  <si>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</si>
  <si>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</si>
  <si>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</si>
  <si>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</si>
  <si>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</si>
  <si>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</si>
  <si>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</si>
  <si>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</si>
  <si>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</si>
  <si>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</si>
  <si>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</si>
  <si>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</si>
  <si>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</si>
  <si>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</si>
  <si>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</si>
  <si>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</si>
  <si>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</si>
  <si>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</si>
  <si>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</si>
  <si>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</si>
  <si>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</si>
  <si>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</si>
  <si>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</si>
  <si>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</si>
  <si>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</si>
  <si>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</si>
  <si>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</si>
  <si>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</si>
  <si>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</si>
  <si>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</si>
  <si>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</si>
  <si>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</si>
  <si>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</si>
  <si>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</si>
  <si>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</si>
  <si>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</si>
  <si>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</si>
  <si>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</si>
  <si>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</si>
  <si>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</si>
  <si>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</si>
  <si>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</si>
  <si>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</si>
  <si>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</si>
  <si>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</si>
  <si>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</si>
  <si>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</si>
  <si>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</si>
  <si>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</si>
  <si>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</si>
  <si>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</si>
  <si>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</si>
  <si>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</si>
  <si>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</si>
  <si>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</si>
  <si>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</si>
  <si>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</si>
  <si>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</si>
  <si>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</si>
  <si>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</si>
  <si>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</si>
  <si>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</si>
  <si>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</si>
  <si>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</si>
  <si>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</si>
  <si>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</si>
  <si>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</si>
  <si>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</si>
  <si>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</si>
  <si>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</si>
  <si>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</si>
  <si>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</si>
  <si>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</si>
  <si>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</si>
  <si>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</si>
  <si>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</si>
  <si>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</si>
  <si>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</si>
  <si>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</si>
  <si>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</si>
  <si>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</si>
  <si>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</si>
  <si>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</si>
  <si>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</si>
  <si>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</si>
  <si>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</si>
  <si>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</si>
  <si>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</si>
  <si>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</si>
  <si>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</si>
  <si>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</si>
  <si>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</si>
  <si>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</si>
  <si>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</si>
  <si>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</si>
  <si>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</si>
  <si>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</si>
  <si>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</si>
  <si>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</si>
  <si>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</si>
  <si>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</si>
  <si>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</si>
  <si>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</si>
  <si>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</si>
  <si>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</si>
  <si>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</si>
  <si>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</si>
  <si>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</si>
  <si>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</si>
  <si>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</si>
  <si>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</si>
  <si>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</si>
  <si>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</si>
  <si>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</si>
  <si>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</si>
  <si>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</si>
  <si>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</si>
  <si>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</si>
  <si>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</si>
  <si>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</si>
  <si>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</si>
  <si>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</si>
  <si>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</si>
  <si>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</si>
  <si>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</si>
  <si>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</si>
  <si>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</si>
  <si>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</si>
  <si>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</si>
  <si>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</si>
  <si>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</si>
  <si>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</si>
  <si>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</si>
  <si>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</si>
  <si>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</si>
  <si>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</si>
  <si>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</si>
  <si>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</si>
  <si>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</si>
  <si>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</si>
  <si>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</si>
  <si>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</si>
  <si>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</si>
  <si>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</si>
  <si>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</si>
  <si>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</si>
  <si>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</si>
  <si>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</si>
  <si>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</si>
  <si>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</si>
  <si>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</si>
  <si>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</si>
  <si>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</si>
  <si>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</si>
  <si>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</si>
  <si>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</si>
  <si>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</si>
  <si>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</si>
  <si>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</si>
  <si>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</si>
  <si>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</si>
  <si>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</si>
  <si>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</si>
  <si>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</si>
  <si>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</si>
  <si>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</si>
  <si>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</si>
  <si>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</si>
  <si>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</si>
  <si>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</si>
  <si>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</si>
  <si>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</si>
  <si>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</si>
  <si>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</si>
  <si>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</si>
  <si>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</si>
  <si>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</si>
  <si>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</si>
  <si>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</si>
  <si>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</si>
  <si>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</si>
  <si>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</si>
  <si>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</si>
  <si>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</si>
  <si>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</si>
  <si>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</si>
  <si>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</si>
  <si>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</si>
  <si>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</si>
  <si>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</si>
  <si>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</si>
  <si>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</si>
  <si>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</si>
  <si>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</si>
  <si>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</si>
  <si>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</si>
  <si>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</si>
  <si>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</si>
  <si>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</si>
  <si>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</si>
  <si>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</si>
  <si>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</si>
  <si>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</si>
  <si>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</si>
  <si>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</si>
  <si>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</si>
  <si>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</si>
  <si>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</si>
  <si>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</si>
  <si>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</si>
  <si>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</si>
  <si>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</si>
  <si>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</si>
  <si>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</si>
  <si>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</si>
  <si>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</si>
  <si>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</si>
  <si>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</si>
  <si>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</si>
  <si>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</si>
  <si>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</si>
  <si>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</si>
  <si>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</si>
  <si>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</si>
  <si>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</si>
  <si>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</si>
  <si>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</si>
  <si>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</si>
  <si>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</si>
  <si>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</si>
  <si>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</si>
  <si>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</si>
  <si>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</si>
  <si>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</si>
  <si>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</si>
  <si>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</si>
  <si>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</si>
  <si>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</si>
  <si>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</si>
  <si>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</si>
  <si>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</si>
  <si>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</si>
  <si>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</si>
  <si>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</si>
  <si>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</si>
  <si>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</si>
  <si>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</si>
  <si>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</si>
  <si>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</si>
  <si>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</si>
  <si>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</si>
  <si>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</si>
  <si>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</si>
  <si>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</si>
  <si>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</si>
  <si>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</si>
  <si>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</si>
  <si>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</si>
  <si>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</si>
  <si>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</si>
  <si>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</si>
  <si>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</si>
  <si>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</si>
  <si>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</si>
  <si>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</si>
  <si>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</si>
  <si>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</si>
  <si>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</si>
  <si>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</si>
  <si>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</si>
  <si>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</si>
  <si>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</si>
  <si>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</si>
  <si>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</si>
  <si>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</si>
  <si>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</si>
  <si>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</si>
  <si>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</si>
  <si>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</si>
  <si>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</si>
  <si>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</si>
  <si>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</si>
  <si>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</si>
  <si>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</si>
  <si>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</si>
  <si>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</si>
  <si>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</si>
  <si>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</si>
  <si>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</si>
  <si>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</si>
  <si>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</si>
  <si>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</si>
  <si>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</si>
  <si>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</si>
  <si>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</si>
  <si>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</si>
  <si>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</si>
  <si>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</si>
  <si>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</si>
  <si>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</si>
  <si>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</si>
  <si>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</si>
  <si>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</si>
  <si>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</si>
  <si>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</si>
  <si>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</si>
  <si>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</si>
  <si>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</si>
  <si>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</si>
  <si>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</si>
  <si>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</si>
  <si>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</si>
  <si>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</si>
  <si>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</si>
  <si>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</si>
  <si>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</si>
  <si>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</si>
  <si>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</si>
  <si>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</si>
  <si>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</si>
  <si>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</si>
  <si>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</si>
  <si>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</si>
  <si>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</si>
  <si>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</si>
  <si>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</si>
  <si>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</si>
  <si>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</si>
  <si>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</si>
  <si>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</si>
  <si>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</si>
  <si>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</si>
  <si>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</si>
  <si>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</si>
  <si>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</si>
  <si>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</si>
  <si>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</si>
  <si>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</si>
  <si>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</si>
  <si>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</si>
  <si>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</si>
  <si>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</si>
  <si>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</si>
  <si>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</si>
  <si>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</si>
  <si>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</si>
  <si>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</si>
  <si>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</si>
  <si>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</si>
  <si>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</si>
  <si>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</si>
  <si>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</si>
  <si>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</si>
  <si>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</si>
  <si>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</si>
  <si>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</si>
  <si>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</si>
  <si>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</si>
  <si>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</si>
  <si>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</si>
  <si>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</si>
  <si>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</si>
  <si>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</si>
  <si>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</si>
  <si>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</si>
  <si>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</si>
  <si>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</si>
  <si>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</si>
  <si>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</si>
  <si>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</si>
  <si>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</si>
  <si>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</si>
  <si>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</si>
  <si>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</si>
  <si>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</si>
  <si>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</si>
  <si>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</si>
  <si>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</si>
  <si>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</si>
  <si>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</si>
  <si>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</si>
  <si>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</si>
  <si>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</si>
  <si>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</si>
  <si>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</si>
  <si>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</si>
  <si>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</si>
  <si>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</si>
  <si>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</si>
  <si>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</si>
  <si>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</si>
  <si>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</si>
  <si>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</si>
  <si>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</si>
  <si>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</si>
  <si>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</si>
  <si>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</si>
  <si>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</si>
  <si>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</si>
  <si>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</si>
  <si>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</si>
  <si>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</si>
  <si>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</si>
  <si>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</si>
  <si>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</si>
  <si>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</si>
  <si>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</si>
  <si>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</si>
  <si>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</si>
  <si>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</si>
  <si>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</si>
  <si>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</si>
  <si>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</si>
  <si>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</si>
  <si>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</si>
  <si>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</si>
  <si>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</si>
  <si>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</si>
  <si>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</si>
  <si>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</si>
  <si>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</si>
  <si>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</si>
  <si>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</si>
  <si>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</si>
  <si>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</si>
  <si>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</si>
  <si>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</si>
  <si>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</si>
  <si>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</si>
  <si>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</si>
  <si>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</si>
  <si>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</si>
  <si>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</si>
  <si>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</si>
  <si>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</si>
  <si>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</si>
  <si>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</si>
  <si>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</si>
  <si>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</si>
  <si>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</si>
  <si>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</si>
  <si>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</si>
  <si>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</si>
  <si>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</si>
  <si>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</si>
  <si>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</si>
  <si>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</si>
  <si>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</si>
  <si>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</si>
  <si>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</si>
  <si>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</si>
  <si>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</si>
  <si>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</si>
  <si>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</si>
  <si>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</si>
  <si>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</si>
  <si>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</si>
  <si>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</si>
  <si>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</si>
  <si>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</si>
  <si>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</si>
  <si>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</si>
  <si>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</si>
  <si>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</si>
  <si>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</si>
  <si>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</si>
  <si>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</si>
  <si>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</si>
  <si>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</si>
  <si>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</si>
  <si>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</si>
  <si>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</si>
  <si>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</si>
  <si>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</si>
  <si>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</si>
  <si>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</si>
  <si>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</si>
  <si>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</si>
  <si>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</si>
  <si>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</si>
  <si>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</si>
  <si>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</si>
  <si>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</si>
  <si>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</si>
  <si>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</si>
  <si>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</si>
  <si>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</si>
  <si>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</si>
  <si>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</si>
  <si>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</si>
  <si>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</si>
  <si>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</si>
  <si>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</si>
  <si>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</si>
  <si>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</si>
  <si>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</si>
  <si>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</si>
  <si>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</si>
  <si>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</si>
  <si>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</si>
  <si>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</si>
  <si>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</si>
  <si>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</si>
  <si>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</si>
  <si>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</si>
  <si>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</si>
  <si>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</si>
  <si>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</si>
  <si>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</si>
  <si>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</si>
  <si>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</si>
  <si>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</si>
  <si>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</si>
  <si>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</si>
  <si>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</si>
  <si>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</si>
  <si>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</si>
  <si>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</si>
  <si>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</si>
  <si>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</si>
  <si>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</si>
  <si>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</si>
  <si>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</si>
  <si>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</si>
  <si>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</si>
  <si>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</si>
  <si>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</si>
  <si>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</si>
  <si>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</si>
  <si>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</si>
  <si>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</si>
  <si>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</si>
  <si>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</si>
  <si>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</si>
  <si>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</si>
  <si>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</si>
  <si>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</si>
  <si>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</si>
  <si>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</si>
  <si>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</si>
  <si>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</si>
  <si>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</si>
  <si>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</si>
  <si>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</si>
  <si>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</si>
  <si>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</si>
  <si>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</si>
  <si>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</si>
  <si>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</si>
  <si>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</si>
  <si>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</si>
  <si>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</si>
  <si>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</si>
  <si>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</si>
  <si>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</si>
  <si>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</si>
  <si>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</si>
  <si>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</si>
  <si>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</si>
  <si>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</si>
  <si>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</si>
  <si>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</si>
  <si>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</si>
  <si>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</si>
  <si>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</si>
  <si>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</si>
  <si>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</si>
  <si>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</si>
  <si>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</si>
  <si>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</si>
  <si>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</si>
  <si>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</si>
  <si>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</si>
  <si>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</si>
  <si>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</si>
  <si>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</si>
  <si>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</si>
  <si>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</si>
  <si>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</si>
  <si>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</si>
  <si>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</si>
  <si>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</si>
  <si>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</si>
  <si>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</si>
  <si>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</si>
  <si>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</si>
  <si>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</si>
  <si>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</si>
  <si>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</si>
  <si>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</si>
  <si>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</si>
  <si>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</si>
  <si>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</si>
  <si>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</si>
  <si>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</si>
  <si>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</si>
  <si>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</si>
  <si>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</si>
  <si>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</si>
  <si>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</si>
  <si>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</si>
  <si>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</si>
  <si>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</si>
  <si>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</si>
  <si>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</si>
  <si>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</si>
  <si>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</si>
  <si>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</si>
  <si>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</si>
  <si>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</si>
  <si>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</si>
  <si>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</si>
  <si>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</si>
  <si>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</si>
  <si>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</si>
  <si>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</si>
  <si>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</si>
  <si>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</si>
  <si>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</si>
  <si>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</si>
  <si>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</si>
  <si>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</si>
  <si>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</si>
  <si>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</si>
  <si>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</si>
  <si>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</si>
  <si>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</si>
  <si>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</si>
  <si>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</si>
  <si>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</si>
  <si>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</si>
  <si>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</si>
  <si>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</si>
  <si>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</si>
  <si>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</si>
  <si>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</si>
  <si>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</si>
  <si>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</si>
  <si>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</si>
  <si>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</si>
  <si>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</si>
  <si>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</si>
  <si>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</si>
  <si>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</si>
  <si>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</si>
  <si>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</si>
  <si>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</si>
  <si>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</si>
  <si>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</si>
  <si>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</si>
  <si>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</si>
  <si>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</si>
  <si>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</si>
  <si>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</si>
  <si>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</si>
  <si>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</si>
  <si>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</si>
  <si>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</si>
  <si>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</si>
  <si>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</si>
  <si>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</si>
  <si>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</si>
  <si>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</si>
  <si>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</si>
  <si>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</si>
  <si>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</si>
  <si>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</si>
  <si>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</si>
  <si>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</si>
  <si>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</si>
  <si>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</si>
  <si>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</si>
  <si>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</si>
  <si>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</si>
  <si>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</si>
  <si>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</si>
  <si>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</si>
  <si>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</si>
  <si>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</si>
  <si>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</si>
  <si>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</si>
  <si>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</si>
  <si>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</si>
  <si>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</si>
  <si>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</si>
  <si>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</si>
  <si>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</si>
  <si>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</si>
  <si>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</si>
  <si>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</si>
  <si>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</si>
  <si>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</si>
  <si>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</si>
  <si>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</si>
  <si>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</si>
  <si>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</si>
  <si>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</si>
  <si>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</si>
  <si>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</si>
  <si>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</si>
  <si>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</si>
  <si>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</si>
  <si>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</si>
  <si>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</si>
  <si>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</si>
  <si>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</si>
  <si>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</si>
  <si>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</si>
  <si>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</si>
  <si>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</si>
  <si>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</si>
  <si>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</si>
  <si>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</si>
  <si>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</si>
  <si>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</si>
  <si>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</si>
  <si>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</si>
  <si>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</si>
  <si>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</si>
  <si>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</si>
  <si>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</si>
  <si>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</si>
  <si>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</si>
  <si>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</si>
  <si>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</si>
  <si>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</si>
  <si>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</si>
  <si>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</si>
  <si>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</si>
  <si>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</si>
  <si>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</si>
  <si>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</si>
  <si>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</si>
  <si>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</si>
  <si>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</si>
  <si>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</si>
  <si>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</si>
  <si>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</si>
  <si>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</si>
  <si>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</si>
  <si>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</si>
  <si>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</si>
  <si>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</si>
  <si>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</si>
  <si>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</si>
  <si>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</si>
  <si>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</si>
  <si>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</si>
  <si>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</si>
  <si>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</si>
  <si>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</si>
  <si>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</si>
  <si>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</si>
  <si>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</si>
  <si>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</si>
  <si>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</si>
  <si>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</si>
  <si>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</si>
  <si>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</si>
  <si>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</si>
  <si>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</si>
  <si>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</si>
  <si>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</si>
  <si>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</si>
  <si>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</si>
  <si>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</si>
  <si>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</si>
  <si>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</si>
  <si>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</si>
  <si>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</si>
  <si>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</si>
  <si>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</si>
  <si>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</si>
  <si>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</si>
  <si>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</si>
  <si>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</si>
  <si>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</si>
  <si>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</si>
  <si>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</si>
  <si>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</si>
  <si>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</si>
  <si>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</si>
  <si>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</si>
  <si>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</si>
  <si>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</si>
  <si>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</si>
  <si>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</si>
  <si>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</si>
  <si>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</si>
  <si>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</si>
  <si>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</si>
  <si>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</si>
  <si>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</si>
  <si>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</si>
  <si>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</si>
  <si>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</si>
  <si>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</si>
  <si>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</si>
  <si>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</si>
  <si>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</si>
  <si>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</si>
  <si>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</si>
  <si>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</si>
  <si>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</si>
  <si>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</si>
  <si>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</si>
  <si>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</si>
  <si>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</si>
  <si>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</si>
  <si>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</si>
  <si>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</si>
  <si>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</si>
  <si>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</si>
  <si>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</si>
  <si>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</si>
  <si>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</si>
  <si>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</si>
  <si>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</si>
  <si>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</si>
  <si>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</si>
  <si>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</si>
  <si>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</si>
  <si>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</si>
  <si>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</si>
  <si>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</si>
  <si>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</si>
  <si>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</si>
  <si>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</si>
  <si>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</si>
  <si>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</si>
  <si>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</si>
  <si>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</si>
  <si>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</si>
  <si>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</si>
  <si>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</si>
  <si>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</si>
  <si>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</si>
  <si>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</si>
  <si>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</si>
  <si>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</si>
  <si>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</si>
  <si>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</si>
  <si>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</si>
  <si>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</si>
  <si>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</si>
  <si>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</si>
  <si>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</si>
  <si>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</si>
  <si>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</si>
  <si>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</si>
  <si>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</si>
  <si>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</si>
  <si>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</si>
  <si>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</si>
  <si>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</si>
  <si>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</si>
  <si>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</si>
  <si>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</si>
  <si>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</si>
  <si>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</si>
  <si>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</si>
  <si>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</si>
  <si>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</si>
  <si>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</si>
  <si>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</si>
  <si>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</si>
  <si>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</si>
  <si>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</si>
  <si>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</si>
  <si>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</si>
  <si>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</si>
  <si>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</si>
  <si>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</si>
  <si>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</si>
  <si>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</si>
  <si>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</si>
  <si>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</si>
  <si>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</si>
  <si>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</si>
  <si>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</si>
  <si>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</si>
  <si>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</si>
  <si>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</si>
  <si>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</si>
  <si>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</si>
  <si>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</si>
  <si>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</si>
  <si>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</si>
  <si>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</si>
  <si>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</si>
  <si>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</si>
  <si>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</si>
  <si>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</si>
  <si>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</si>
  <si>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</si>
  <si>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</si>
  <si>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</si>
  <si>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</si>
  <si>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</si>
  <si>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</si>
  <si>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</si>
  <si>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</si>
  <si>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</si>
  <si>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</si>
  <si>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</si>
  <si>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</si>
  <si>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</si>
  <si>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</si>
  <si>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</si>
  <si>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</si>
  <si>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</si>
  <si>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</si>
  <si>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</si>
  <si>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</si>
  <si>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</si>
  <si>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</si>
  <si>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</si>
  <si>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</si>
  <si>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</si>
  <si>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</si>
  <si>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</si>
  <si>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</si>
  <si>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</si>
  <si>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</si>
  <si>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</si>
  <si>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</si>
  <si>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</si>
  <si>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</si>
  <si>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</si>
  <si>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</si>
  <si>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</si>
  <si>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</si>
  <si>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</si>
  <si>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</si>
  <si>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</si>
  <si>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</si>
  <si>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</si>
  <si>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</si>
  <si>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</si>
  <si>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</si>
  <si>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</si>
  <si>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</si>
  <si>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</si>
  <si>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</si>
  <si>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</si>
  <si>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</si>
  <si>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</si>
  <si>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</si>
  <si>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</si>
  <si>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</si>
  <si>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</si>
  <si>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</si>
  <si>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</si>
  <si>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</si>
  <si>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</si>
  <si>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</si>
  <si>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</si>
  <si>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</si>
  <si>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</si>
  <si>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</si>
  <si>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</si>
  <si>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</si>
  <si>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</si>
  <si>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</si>
  <si>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</si>
  <si>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</si>
  <si>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</si>
  <si>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</si>
  <si>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</si>
  <si>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</si>
  <si>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</si>
  <si>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</si>
  <si>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</si>
  <si>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</si>
  <si>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</si>
  <si>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</si>
  <si>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</si>
  <si>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</si>
  <si>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</si>
  <si>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</si>
  <si>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</si>
  <si>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</si>
  <si>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</si>
  <si>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</si>
  <si>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</si>
  <si>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</si>
  <si>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</si>
  <si>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</si>
  <si>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</si>
  <si>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</si>
  <si>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</si>
  <si>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</si>
  <si>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</si>
  <si>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</si>
  <si>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</si>
  <si>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</si>
  <si>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</si>
  <si>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</si>
  <si>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</si>
  <si>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</si>
  <si>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</si>
  <si>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</si>
  <si>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</si>
  <si>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</si>
  <si>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</si>
  <si>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</si>
  <si>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</si>
  <si>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</si>
  <si>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</si>
  <si>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</si>
  <si>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</si>
  <si>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</si>
  <si>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</si>
  <si>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</si>
  <si>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</si>
  <si>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</si>
  <si>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</si>
  <si>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</si>
  <si>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</si>
  <si>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</si>
  <si>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</si>
  <si>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</si>
  <si>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</si>
  <si>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</si>
  <si>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</si>
  <si>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</si>
  <si>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</si>
  <si>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</si>
  <si>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</si>
  <si>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</si>
  <si>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</si>
  <si>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</si>
  <si>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</si>
  <si>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</si>
  <si>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</si>
  <si>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</si>
  <si>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</si>
  <si>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</si>
  <si>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</si>
  <si>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</si>
  <si>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</si>
  <si>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</si>
  <si>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</si>
  <si>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</si>
  <si>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</si>
  <si>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</si>
  <si>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</si>
  <si>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</si>
  <si>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</si>
  <si>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</si>
  <si>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</si>
  <si>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</si>
  <si>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</si>
  <si>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</si>
  <si>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</si>
  <si>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</si>
  <si>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</si>
  <si>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</si>
  <si>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</si>
  <si>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</si>
  <si>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</si>
  <si>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</si>
  <si>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</si>
  <si>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</si>
  <si>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</si>
  <si>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</si>
  <si>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</si>
  <si>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</si>
  <si>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</si>
  <si>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</si>
  <si>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</si>
  <si>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</si>
  <si>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</si>
  <si>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</si>
  <si>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</si>
  <si>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</si>
  <si>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</si>
  <si>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</si>
  <si>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</si>
  <si>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</si>
  <si>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</si>
  <si>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</si>
  <si>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</si>
  <si>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</si>
  <si>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</si>
  <si>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</si>
  <si>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</si>
  <si>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</si>
  <si>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</si>
  <si>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</si>
  <si>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</si>
  <si>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</si>
  <si>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</si>
  <si>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</si>
  <si>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</si>
  <si>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</si>
  <si>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</si>
  <si>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</si>
  <si>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</si>
  <si>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</si>
  <si>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</si>
  <si>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</si>
  <si>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</si>
  <si>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</si>
  <si>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</si>
  <si>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</si>
  <si>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</si>
  <si>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</si>
  <si>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</si>
  <si>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</si>
  <si>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</si>
  <si>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</si>
  <si>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</si>
  <si>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</si>
  <si>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</si>
  <si>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</si>
  <si>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</si>
  <si>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</si>
  <si>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</si>
  <si>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</si>
  <si>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</si>
  <si>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</si>
  <si>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</si>
  <si>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</si>
  <si>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</si>
  <si>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</si>
  <si>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</si>
  <si>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</si>
  <si>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</si>
  <si>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</si>
  <si>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</si>
  <si>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</si>
  <si>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</si>
  <si>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</si>
  <si>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</si>
  <si>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</si>
  <si>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</si>
  <si>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</si>
  <si>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</si>
  <si>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</si>
  <si>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</si>
  <si>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</si>
  <si>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</si>
  <si>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</si>
  <si>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</si>
  <si>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</si>
  <si>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</si>
  <si>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</si>
  <si>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</si>
  <si>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</si>
  <si>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</si>
  <si>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</si>
  <si>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</si>
  <si>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</si>
  <si>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</si>
  <si>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</si>
  <si>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</si>
  <si>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</si>
  <si>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</si>
  <si>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</si>
  <si>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</si>
  <si>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</si>
  <si>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</si>
  <si>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</si>
  <si>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</si>
  <si>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</si>
  <si>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</si>
  <si>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</si>
  <si>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</si>
  <si>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</si>
  <si>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</si>
  <si>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</si>
  <si>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</si>
  <si>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</si>
  <si>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</si>
  <si>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</si>
  <si>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</si>
  <si>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</si>
  <si>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</si>
  <si>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</si>
  <si>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</si>
  <si>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</si>
  <si>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</si>
  <si>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</si>
  <si>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</si>
  <si>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</si>
  <si>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</si>
  <si>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</si>
  <si>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</si>
  <si>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</si>
  <si>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</si>
  <si>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</si>
  <si>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</si>
  <si>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</si>
  <si>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</si>
  <si>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</si>
  <si>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</si>
  <si>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</si>
  <si>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</si>
  <si>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</si>
  <si>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</si>
  <si>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</si>
  <si>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</si>
  <si>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</si>
  <si>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</si>
  <si>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</si>
  <si>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</si>
  <si>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</si>
  <si>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</si>
  <si>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</si>
  <si>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</si>
  <si>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</si>
  <si>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</si>
  <si>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</si>
  <si>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</si>
  <si>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</si>
  <si>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</si>
  <si>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</si>
  <si>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</si>
  <si>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</si>
  <si>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</si>
  <si>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</si>
  <si>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</si>
  <si>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</si>
  <si>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</si>
  <si>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</si>
  <si>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</si>
  <si>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</si>
  <si>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</si>
  <si>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</si>
  <si>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</si>
  <si>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</si>
  <si>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</si>
  <si>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</si>
  <si>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</si>
  <si>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</si>
  <si>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</si>
  <si>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</si>
  <si>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</si>
  <si>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</si>
  <si>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</si>
  <si>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</si>
  <si>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</si>
  <si>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</si>
  <si>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</si>
  <si>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</si>
  <si>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</si>
  <si>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</si>
  <si>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</si>
  <si>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</si>
  <si>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</si>
  <si>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</si>
  <si>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</si>
  <si>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</si>
  <si>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</si>
  <si>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</si>
  <si>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</si>
  <si>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</si>
  <si>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</si>
  <si>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</si>
  <si>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</si>
  <si>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</si>
  <si>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</si>
  <si>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</si>
  <si>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</si>
  <si>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</si>
  <si>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</si>
  <si>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</si>
  <si>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</si>
  <si>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</si>
  <si>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</si>
  <si>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</si>
  <si>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</si>
  <si>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</si>
  <si>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</si>
  <si>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</si>
  <si>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</si>
  <si>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</si>
  <si>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</si>
  <si>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</si>
  <si>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</si>
  <si>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</si>
  <si>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</si>
  <si>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</si>
  <si>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</si>
  <si>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</si>
  <si>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</si>
  <si>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</si>
  <si>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</si>
  <si>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</si>
  <si>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</si>
  <si>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</si>
  <si>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</si>
  <si>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</si>
  <si>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</si>
  <si>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</si>
  <si>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</si>
  <si>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</si>
  <si>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</si>
  <si>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</si>
  <si>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</si>
  <si>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</si>
  <si>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</si>
  <si>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</si>
  <si>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</si>
  <si>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</si>
  <si>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</si>
  <si>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</si>
  <si>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</si>
  <si>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</si>
  <si>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</si>
  <si>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</si>
  <si>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</si>
  <si>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</si>
  <si>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</si>
  <si>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</si>
  <si>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</si>
  <si>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</si>
  <si>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</si>
  <si>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</si>
  <si>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</si>
  <si>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</si>
  <si>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</si>
  <si>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</si>
  <si>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</si>
  <si>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</si>
  <si>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</si>
  <si>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</si>
  <si>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</si>
  <si>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</si>
  <si>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</si>
  <si>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</si>
  <si>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</si>
  <si>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</si>
  <si>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</si>
  <si>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</si>
  <si>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</si>
  <si>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</si>
  <si>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</si>
  <si>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</si>
  <si>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</si>
  <si>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</si>
  <si>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</si>
  <si>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</si>
  <si>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</si>
  <si>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</si>
  <si>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</si>
  <si>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</si>
  <si>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</si>
  <si>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</si>
  <si>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</si>
  <si>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</si>
  <si>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</si>
  <si>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</si>
  <si>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</si>
  <si>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</si>
  <si>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</si>
  <si>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</si>
  <si>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</si>
  <si>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</si>
  <si>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</si>
  <si>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</si>
  <si>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</si>
  <si>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</si>
  <si>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</si>
  <si>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</si>
  <si>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</si>
  <si>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</si>
  <si>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</si>
  <si>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</si>
  <si>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</si>
  <si>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</si>
  <si>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</si>
  <si>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</si>
  <si>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</si>
  <si>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</si>
  <si>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</si>
  <si>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</si>
  <si>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</si>
  <si>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</si>
  <si>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</si>
  <si>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</si>
  <si>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</si>
  <si>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</si>
  <si>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</si>
  <si>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</si>
  <si>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</si>
  <si>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</si>
  <si>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</si>
  <si>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</si>
  <si>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</si>
  <si>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</si>
  <si>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</si>
  <si>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</si>
  <si>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</si>
  <si>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</si>
  <si>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</si>
  <si>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</si>
  <si>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</si>
  <si>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</si>
  <si>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</si>
  <si>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</si>
  <si>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</si>
  <si>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</si>
  <si>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</si>
  <si>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</si>
  <si>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</si>
  <si>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</si>
  <si>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</si>
  <si>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</si>
  <si>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</si>
  <si>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</si>
  <si>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</si>
  <si>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</si>
  <si>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</si>
  <si>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</si>
  <si>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</si>
  <si>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</si>
  <si>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</si>
  <si>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</si>
  <si>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</si>
  <si>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</si>
  <si>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</si>
  <si>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</si>
  <si>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</si>
  <si>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</si>
  <si>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</si>
  <si>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</si>
  <si>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</si>
  <si>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</si>
  <si>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</si>
  <si>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</si>
  <si>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</si>
  <si>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</si>
  <si>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</si>
  <si>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</si>
  <si>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</si>
  <si>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</si>
  <si>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</si>
  <si>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</si>
  <si>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</si>
  <si>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</si>
  <si>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</si>
  <si>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</si>
  <si>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</si>
  <si>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</si>
  <si>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</si>
  <si>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</si>
  <si>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</si>
  <si>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</si>
  <si>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</si>
  <si>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</si>
  <si>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</si>
  <si>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</si>
  <si>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</si>
  <si>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</si>
  <si>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</si>
  <si>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</si>
  <si>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</si>
  <si>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</si>
  <si>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</si>
  <si>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</si>
  <si>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</si>
  <si>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</si>
  <si>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</si>
  <si>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</si>
  <si>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</si>
  <si>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</si>
  <si>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</si>
  <si>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</si>
  <si>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</si>
  <si>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</si>
  <si>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</si>
  <si>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</si>
  <si>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</si>
  <si>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</si>
  <si>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</si>
  <si>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</si>
  <si>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</si>
  <si>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</si>
  <si>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</si>
  <si>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</si>
  <si>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</si>
  <si>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</si>
  <si>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</si>
  <si>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</si>
  <si>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</si>
  <si>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</si>
  <si>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</si>
  <si>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</si>
  <si>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</si>
  <si>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</si>
  <si>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</si>
  <si>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</si>
  <si>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</si>
  <si>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</si>
  <si>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</si>
  <si>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</si>
  <si>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</si>
  <si>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</si>
  <si>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</si>
  <si>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</si>
  <si>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</si>
  <si>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</si>
  <si>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</si>
  <si>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</si>
  <si>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</si>
  <si>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</si>
  <si>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</si>
  <si>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</si>
  <si>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</si>
  <si>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</si>
  <si>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</si>
  <si>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</si>
  <si>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</si>
  <si>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</si>
  <si>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</si>
  <si>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</si>
  <si>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</si>
  <si>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</si>
  <si>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</si>
  <si>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</si>
  <si>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</si>
  <si>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</si>
  <si>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</si>
  <si>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</si>
  <si>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</si>
  <si>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</si>
  <si>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</si>
  <si>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</si>
  <si>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</si>
  <si>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</si>
  <si>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</si>
  <si>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</si>
  <si>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</si>
  <si>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</si>
  <si>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</si>
  <si>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</si>
  <si>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</si>
  <si>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</si>
  <si>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</si>
  <si>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</si>
  <si>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</si>
  <si>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</si>
  <si>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</si>
  <si>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</si>
  <si>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</si>
  <si>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</si>
  <si>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</si>
  <si>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</si>
  <si>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</si>
  <si>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</si>
  <si>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</si>
  <si>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</si>
  <si>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</si>
  <si>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</si>
  <si>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</si>
  <si>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</si>
  <si>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</si>
  <si>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</si>
  <si>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</si>
  <si>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</si>
  <si>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</si>
  <si>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</si>
  <si>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</si>
  <si>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</si>
  <si>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</si>
  <si>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</si>
  <si>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</si>
  <si>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</si>
  <si>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</si>
  <si>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</si>
  <si>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</si>
  <si>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</si>
  <si>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</si>
  <si>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</si>
  <si>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</si>
  <si>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</si>
  <si>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</si>
  <si>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</si>
  <si>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</si>
  <si>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</si>
  <si>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</si>
  <si>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</si>
  <si>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</si>
  <si>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</si>
  <si>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</si>
  <si>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</si>
  <si>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</si>
  <si>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</si>
  <si>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</si>
  <si>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</si>
  <si>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</si>
  <si>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</si>
  <si>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</si>
  <si>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</si>
  <si>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</si>
  <si>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</si>
  <si>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</si>
  <si>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</si>
  <si>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</si>
  <si>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</si>
  <si>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</si>
  <si>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</si>
  <si>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</si>
  <si>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</si>
  <si>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</si>
  <si>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</si>
  <si>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</si>
  <si>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</si>
  <si>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</si>
  <si>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</si>
  <si>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</si>
  <si>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</si>
  <si>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</si>
  <si>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</si>
  <si>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</si>
  <si>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</si>
  <si>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</si>
  <si>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</si>
  <si>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</si>
  <si>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</si>
  <si>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</si>
  <si>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</si>
  <si>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</si>
  <si>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</si>
  <si>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</si>
  <si>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</si>
  <si>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</si>
  <si>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</si>
  <si>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</si>
  <si>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</si>
  <si>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</si>
  <si>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</si>
  <si>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</si>
  <si>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</si>
  <si>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</si>
  <si>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</si>
  <si>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</si>
  <si>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</si>
  <si>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</si>
  <si>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</si>
  <si>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</si>
  <si>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</si>
  <si>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</si>
  <si>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</si>
  <si>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</si>
  <si>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</si>
  <si>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</si>
  <si>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</si>
  <si>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</si>
  <si>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</si>
  <si>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</si>
  <si>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</si>
  <si>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</si>
  <si>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</si>
  <si>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</si>
  <si>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</si>
  <si>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</si>
  <si>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</si>
  <si>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</si>
  <si>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</si>
  <si>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</si>
  <si>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</si>
  <si>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</si>
  <si>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</si>
  <si>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</si>
  <si>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</si>
  <si>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</si>
  <si>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</si>
  <si>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</si>
  <si>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</si>
  <si>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</si>
  <si>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</si>
  <si>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</si>
  <si>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</si>
  <si>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</si>
  <si>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</si>
  <si>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</si>
  <si>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</si>
  <si>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</si>
  <si>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</si>
  <si>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</si>
  <si>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</si>
  <si>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</si>
  <si>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</si>
  <si>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</si>
  <si>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</si>
  <si>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</si>
  <si>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</si>
  <si>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</si>
  <si>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</si>
  <si>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</si>
  <si>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</si>
  <si>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</si>
  <si>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</si>
  <si>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</si>
  <si>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</si>
  <si>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</si>
  <si>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</si>
  <si>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</si>
  <si>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</si>
  <si>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</si>
  <si>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</si>
  <si>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</si>
  <si>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</si>
  <si>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</si>
  <si>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</si>
  <si>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</si>
  <si>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</si>
  <si>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</si>
  <si>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</si>
  <si>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</si>
  <si>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</si>
  <si>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</si>
  <si>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</si>
  <si>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</si>
  <si>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</si>
  <si>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</si>
  <si>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</si>
  <si>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</si>
  <si>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</si>
  <si>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</si>
  <si>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</si>
  <si>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</si>
  <si>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</si>
  <si>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</si>
  <si>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</si>
  <si>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</si>
  <si>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</si>
  <si>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</si>
  <si>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</si>
  <si>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</si>
  <si>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</si>
  <si>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</si>
  <si>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</si>
  <si>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</si>
  <si>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</si>
  <si>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</si>
  <si>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</si>
  <si>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</si>
  <si>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</si>
  <si>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</si>
  <si>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</si>
  <si>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</si>
  <si>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</si>
  <si>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</si>
  <si>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</si>
  <si>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</si>
  <si>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</si>
  <si>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</si>
  <si>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</si>
  <si>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</si>
  <si>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</si>
  <si>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</si>
  <si>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</si>
  <si>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</si>
  <si>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</si>
  <si>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</si>
  <si>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</si>
  <si>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</si>
  <si>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</si>
  <si>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</si>
  <si>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</si>
  <si>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</si>
  <si>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</si>
  <si>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</si>
  <si>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</si>
  <si>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</si>
  <si>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</si>
  <si>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</si>
  <si>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</si>
  <si>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</si>
  <si>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</si>
  <si>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</si>
  <si>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</si>
  <si>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</si>
  <si>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</si>
  <si>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</si>
  <si>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</si>
  <si>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</si>
  <si>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</si>
  <si>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</si>
  <si>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</si>
  <si>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</si>
  <si>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</si>
  <si>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</si>
  <si>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</si>
  <si>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</si>
  <si>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</si>
  <si>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</si>
  <si>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</si>
  <si>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</si>
  <si>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</si>
  <si>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</si>
  <si>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</si>
  <si>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</si>
  <si>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</si>
  <si>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</si>
  <si>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</si>
  <si>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</si>
  <si>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</si>
  <si>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</si>
  <si>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</si>
  <si>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</si>
  <si>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</si>
  <si>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</si>
  <si>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</si>
  <si>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</si>
  <si>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</si>
  <si>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</si>
  <si>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</si>
  <si>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</si>
  <si>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</si>
  <si>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</si>
  <si>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</si>
  <si>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</si>
  <si>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</si>
  <si>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</si>
  <si>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</si>
  <si>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</si>
  <si>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</si>
  <si>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</si>
  <si>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</si>
  <si>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</si>
  <si>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</si>
  <si>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</si>
  <si>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</si>
  <si>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</si>
  <si>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</si>
  <si>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</si>
  <si>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</si>
  <si>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</si>
  <si>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</si>
  <si>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</si>
  <si>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</si>
  <si>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</si>
  <si>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</si>
  <si>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</si>
  <si>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</si>
  <si>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</si>
  <si>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</si>
  <si>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</si>
  <si>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</si>
  <si>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</si>
  <si>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</si>
  <si>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</si>
  <si>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</si>
  <si>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</si>
  <si>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</si>
  <si>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</si>
  <si>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</si>
  <si>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</si>
  <si>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</si>
  <si>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</si>
  <si>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</si>
  <si>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</si>
  <si>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</si>
  <si>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</si>
  <si>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</si>
  <si>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</si>
  <si>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</si>
  <si>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</si>
  <si>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</si>
  <si>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</si>
  <si>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</si>
  <si>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</si>
  <si>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</si>
  <si>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</si>
  <si>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</si>
  <si>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</si>
  <si>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</si>
  <si>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</si>
  <si>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</si>
  <si>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</si>
  <si>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</si>
  <si>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</si>
  <si>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</si>
  <si>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</si>
  <si>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</si>
  <si>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</si>
  <si>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</si>
  <si>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</si>
  <si>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</si>
  <si>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</si>
  <si>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</si>
  <si>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</si>
  <si>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</si>
  <si>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</si>
  <si>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</si>
  <si>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</si>
  <si>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</si>
  <si>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</si>
  <si>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</si>
  <si>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</si>
  <si>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</si>
  <si>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</si>
  <si>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</si>
  <si>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</si>
  <si>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</si>
  <si>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</si>
  <si>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</si>
  <si>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</si>
  <si>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</si>
  <si>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</si>
  <si>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</si>
  <si>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</si>
  <si>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</si>
  <si>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</si>
  <si>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</si>
  <si>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</si>
  <si>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</si>
  <si>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</si>
  <si>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</si>
  <si>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</si>
  <si>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</si>
  <si>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</si>
  <si>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</si>
  <si>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</si>
  <si>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</si>
  <si>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</si>
  <si>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</si>
  <si>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</si>
  <si>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</si>
  <si>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</si>
  <si>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</si>
  <si>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</si>
  <si>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</si>
  <si>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</si>
  <si>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</si>
  <si>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</si>
  <si>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</si>
  <si>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</si>
  <si>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</si>
  <si>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</si>
  <si>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</si>
  <si>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</si>
  <si>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</si>
  <si>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</si>
  <si>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</si>
  <si>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</si>
  <si>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</si>
  <si>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</si>
  <si>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</si>
  <si>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</si>
  <si>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</si>
  <si>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</si>
  <si>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</si>
  <si>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</si>
  <si>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</si>
  <si>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</si>
  <si>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</si>
  <si>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</si>
  <si>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</si>
  <si>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</si>
  <si>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</si>
  <si>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</si>
  <si>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</si>
  <si>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</si>
  <si>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</si>
  <si>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</si>
  <si>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</si>
  <si>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</si>
  <si>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</si>
  <si>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</si>
  <si>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</si>
  <si>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</si>
  <si>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</si>
  <si>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</si>
  <si>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</si>
  <si>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</si>
  <si>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</si>
  <si>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</si>
  <si>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</si>
  <si>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</si>
  <si>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</si>
  <si>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</si>
  <si>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</si>
  <si>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</si>
  <si>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</si>
  <si>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</si>
  <si>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</si>
  <si>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</si>
  <si>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</si>
  <si>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</si>
  <si>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</si>
  <si>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</si>
  <si>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</si>
  <si>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</si>
  <si>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</si>
  <si>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</si>
  <si>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</si>
  <si>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</si>
  <si>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</si>
  <si>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</si>
  <si>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</si>
  <si>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</si>
  <si>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</si>
  <si>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</si>
  <si>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</si>
  <si>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</si>
  <si>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</si>
  <si>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</si>
  <si>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</si>
  <si>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</si>
  <si>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</si>
  <si>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</si>
  <si>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</si>
  <si>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</si>
  <si>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</si>
  <si>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</si>
  <si>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</si>
  <si>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</si>
  <si>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</si>
  <si>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</si>
  <si>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</si>
  <si>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</si>
  <si>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</si>
  <si>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</si>
  <si>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</si>
  <si>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</si>
  <si>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</si>
  <si>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</si>
  <si>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</si>
  <si>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</si>
  <si>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</si>
  <si>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</si>
  <si>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</si>
  <si>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</si>
  <si>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</si>
  <si>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</si>
  <si>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</si>
  <si>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</si>
  <si>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</si>
  <si>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</si>
  <si>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</si>
  <si>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</si>
  <si>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</si>
  <si>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</si>
  <si>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</si>
  <si>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</si>
  <si>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</si>
  <si>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</si>
  <si>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</si>
  <si>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</si>
  <si>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</si>
  <si>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</si>
  <si>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</si>
  <si>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</si>
  <si>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</si>
  <si>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</si>
  <si>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</si>
  <si>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</si>
  <si>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</si>
  <si>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</si>
  <si>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</si>
  <si>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</si>
  <si>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</si>
  <si>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</si>
  <si>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</si>
  <si>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</si>
  <si>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</si>
  <si>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</si>
  <si>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</si>
  <si>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</si>
  <si>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</si>
  <si>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</si>
  <si>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</si>
  <si>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</si>
  <si>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</si>
  <si>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</si>
  <si>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</si>
  <si>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</si>
  <si>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</si>
  <si>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</si>
  <si>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</si>
  <si>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</si>
  <si>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</si>
  <si>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</si>
  <si>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</si>
  <si>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</si>
  <si>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</si>
  <si>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</si>
  <si>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</si>
  <si>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</si>
  <si>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</si>
  <si>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</si>
  <si>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</si>
  <si>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</si>
  <si>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</si>
  <si>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</si>
  <si>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</si>
  <si>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</si>
  <si>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</si>
  <si>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</si>
  <si>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</si>
  <si>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</si>
  <si>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</si>
  <si>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</si>
  <si>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</si>
  <si>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</si>
  <si>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</si>
  <si>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</si>
  <si>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</si>
  <si>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</si>
  <si>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</si>
  <si>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</si>
  <si>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</si>
  <si>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</si>
  <si>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</si>
  <si>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</si>
  <si>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</si>
  <si>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</si>
  <si>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</si>
  <si>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</si>
  <si>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</si>
  <si>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</si>
  <si>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</si>
  <si>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</si>
  <si>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</si>
  <si>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</si>
  <si>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</si>
  <si>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</si>
  <si>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</si>
  <si>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</si>
  <si>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</si>
  <si>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</si>
  <si>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</si>
  <si>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</si>
  <si>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</si>
  <si>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</si>
  <si>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</si>
  <si>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</si>
  <si>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</si>
  <si>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</si>
  <si>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</si>
  <si>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</si>
  <si>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</si>
  <si>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</si>
  <si>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</si>
  <si>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</si>
  <si>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</si>
  <si>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</si>
  <si>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</si>
  <si>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</si>
  <si>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</si>
  <si>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</si>
  <si>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</si>
  <si>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</si>
  <si>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</si>
  <si>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</si>
  <si>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</si>
  <si>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</si>
  <si>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</si>
  <si>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</si>
  <si>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</si>
  <si>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</si>
  <si>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</si>
  <si>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</si>
  <si>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</si>
  <si>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</si>
  <si>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</si>
  <si>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</si>
  <si>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</si>
  <si>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</si>
  <si>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</si>
  <si>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</si>
  <si>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</si>
  <si>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</si>
  <si>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</si>
  <si>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</si>
  <si>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</si>
  <si>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</si>
  <si>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</si>
  <si>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</si>
  <si>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</si>
  <si>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</si>
  <si>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</si>
  <si>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</si>
  <si>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</si>
  <si>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</si>
  <si>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</si>
  <si>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</si>
  <si>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</si>
  <si>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</si>
  <si>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</si>
  <si>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</si>
  <si>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</si>
  <si>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</si>
  <si>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</si>
  <si>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</si>
  <si>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</si>
  <si>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</si>
  <si>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</si>
  <si>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</si>
  <si>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</si>
  <si>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</si>
  <si>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</si>
  <si>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</si>
  <si>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</si>
  <si>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</si>
  <si>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</si>
  <si>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</si>
  <si>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</si>
  <si>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</si>
  <si>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</si>
  <si>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</si>
  <si>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</si>
  <si>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</si>
  <si>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</si>
  <si>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</si>
  <si>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</si>
  <si>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</si>
  <si>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</si>
  <si>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</si>
  <si>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</si>
  <si>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</si>
  <si>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</si>
  <si>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</si>
  <si>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</si>
  <si>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</si>
  <si>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</si>
  <si>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</si>
  <si>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</si>
  <si>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</si>
  <si>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</si>
  <si>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</si>
  <si>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</si>
  <si>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</si>
  <si>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</si>
  <si>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</si>
  <si>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</si>
  <si>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</si>
  <si>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</si>
  <si>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</si>
  <si>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</si>
  <si>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</si>
  <si>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</si>
  <si>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</si>
  <si>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</si>
  <si>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</si>
  <si>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</si>
  <si>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</si>
  <si>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</si>
  <si>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</si>
  <si>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</si>
  <si>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</si>
  <si>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</si>
  <si>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</si>
  <si>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</si>
  <si>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</si>
  <si>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</si>
  <si>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</si>
  <si>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</si>
  <si>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</si>
  <si>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</si>
  <si>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</si>
  <si>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</si>
  <si>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</si>
  <si>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</si>
  <si>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</si>
  <si>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</si>
  <si>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</si>
  <si>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</si>
  <si>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</si>
  <si>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</si>
  <si>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</si>
  <si>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</si>
  <si>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</si>
  <si>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</si>
  <si>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</si>
  <si>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</si>
  <si>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</si>
  <si>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</si>
  <si>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</si>
  <si>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</si>
  <si>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</si>
  <si>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</si>
  <si>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</si>
  <si>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</si>
  <si>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</si>
  <si>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</si>
  <si>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</si>
  <si>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</si>
  <si>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</si>
  <si>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</si>
  <si>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</si>
  <si>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</si>
  <si>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</si>
  <si>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</si>
  <si>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</si>
  <si>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</si>
  <si>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</si>
  <si>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</si>
  <si>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</si>
  <si>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</si>
  <si>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</si>
  <si>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</si>
  <si>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</si>
  <si>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</si>
  <si>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</si>
  <si>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</si>
  <si>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</si>
  <si>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</si>
  <si>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</si>
  <si>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</si>
  <si>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</si>
  <si>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</si>
  <si>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</si>
  <si>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</si>
  <si>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</si>
  <si>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</si>
  <si>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</si>
  <si>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</si>
  <si>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</si>
  <si>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</si>
  <si>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</si>
  <si>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</si>
  <si>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</si>
  <si>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</si>
  <si>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</si>
  <si>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</si>
  <si>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</si>
  <si>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</si>
  <si>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</si>
  <si>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</si>
  <si>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</si>
  <si>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</si>
  <si>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</si>
  <si>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</si>
  <si>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</si>
  <si>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</si>
  <si>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</si>
  <si>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</si>
  <si>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</si>
  <si>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</si>
  <si>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</si>
  <si>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</si>
  <si>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</si>
  <si>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</si>
  <si>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</si>
  <si>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</si>
  <si>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</si>
  <si>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</si>
  <si>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</si>
  <si>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</si>
  <si>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</si>
  <si>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</si>
  <si>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</si>
  <si>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</si>
  <si>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</si>
  <si>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</si>
  <si>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</si>
  <si>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</si>
  <si>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</si>
  <si>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</si>
  <si>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</si>
  <si>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</si>
  <si>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</si>
  <si>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</si>
  <si>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</si>
  <si>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</si>
  <si>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</si>
  <si>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</si>
  <si>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</si>
  <si>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</si>
  <si>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</si>
  <si>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</si>
  <si>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</si>
  <si>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</si>
  <si>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</si>
  <si>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</si>
  <si>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</si>
  <si>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</si>
  <si>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</si>
  <si>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</si>
  <si>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</si>
  <si>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</si>
  <si>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</si>
  <si>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</si>
  <si>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</si>
  <si>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</si>
  <si>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</si>
  <si>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</si>
  <si>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</si>
  <si>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</si>
  <si>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</si>
  <si>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</si>
  <si>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</si>
  <si>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</si>
  <si>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</si>
  <si>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</si>
  <si>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</si>
  <si>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</si>
  <si>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</si>
  <si>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</si>
  <si>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</si>
  <si>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</si>
  <si>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</si>
  <si>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</si>
  <si>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</si>
  <si>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</si>
  <si>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</si>
  <si>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</si>
  <si>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</si>
  <si>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</si>
  <si>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</si>
  <si>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</si>
  <si>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</si>
  <si>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</si>
  <si>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</si>
  <si>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</si>
  <si>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</si>
  <si>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</si>
  <si>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</si>
  <si>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</si>
  <si>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</si>
  <si>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</si>
  <si>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</si>
  <si>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</si>
  <si>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</si>
  <si>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</si>
  <si>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</si>
  <si>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</si>
  <si>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</si>
  <si>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</si>
  <si>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</si>
  <si>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</si>
  <si>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</si>
  <si>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</si>
  <si>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</si>
  <si>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</si>
  <si>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</si>
  <si>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</si>
  <si>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</si>
  <si>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</si>
  <si>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</si>
  <si>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</si>
  <si>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</si>
  <si>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</si>
  <si>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</si>
  <si>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</si>
  <si>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</si>
  <si>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</si>
  <si>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</si>
  <si>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</si>
  <si>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</si>
  <si>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</si>
  <si>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</si>
  <si>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</si>
  <si>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</si>
  <si>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</si>
  <si>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</si>
  <si>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</si>
  <si>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</si>
  <si>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</si>
  <si>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</si>
  <si>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</si>
  <si>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</si>
  <si>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</si>
  <si>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</si>
  <si>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</si>
  <si>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</si>
  <si>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</si>
  <si>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</si>
  <si>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</si>
  <si>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</si>
  <si>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</si>
  <si>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</si>
  <si>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</si>
  <si>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</si>
  <si>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</si>
  <si>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</si>
  <si>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</si>
  <si>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</si>
  <si>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</si>
  <si>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</si>
  <si>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</si>
  <si>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</si>
  <si>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</si>
  <si>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</si>
  <si>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</si>
  <si>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</si>
  <si>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</si>
  <si>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</si>
  <si>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</si>
  <si>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</si>
  <si>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</si>
  <si>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</si>
  <si>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</si>
  <si>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</si>
  <si>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</si>
  <si>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</si>
  <si>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</si>
  <si>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Yorkville Sound</t>
  </si>
  <si>
    <t xml:space="preserve">Manufacterer of speaker cabinets and audio frequency electronic amplifiers </t>
  </si>
  <si>
    <t>550 Granite Court, Pickering Ontario, Canada L1W 3Y8</t>
  </si>
  <si>
    <t>Carl Lever</t>
  </si>
  <si>
    <t>clever@yorkville.com</t>
  </si>
  <si>
    <t>(905) 837-8481   ext 222</t>
  </si>
  <si>
    <t>Brian Weafer</t>
  </si>
  <si>
    <t>VP</t>
  </si>
  <si>
    <t>bweafer@yorkville.com</t>
  </si>
  <si>
    <t>(905) 837-8481   ext 223</t>
  </si>
  <si>
    <t>tantulum capacitors are used for the unique properties</t>
  </si>
  <si>
    <t>100%</t>
  </si>
  <si>
    <t>www.yorkville.com/resources/service_reference_docs</t>
  </si>
  <si>
    <t xml:space="preserve">yes we rely on the companies published materials </t>
  </si>
  <si>
    <t xml:space="preserve">from  the companies published materials </t>
  </si>
  <si>
    <t>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</si>
</sst>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68B991F-9531-4E9F-B1AA-D62DFC64807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791DDE0-7759-4ED2-8E2E-1E69FED8EA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45" sqref="D45:E4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t="s">
        <v>15795</v>
      </c>
      <c r="F8" s="364" t="s">
        <v>15795</v>
      </c>
      <c r="G8" s="364" t="s">
        <v>15795</v>
      </c>
      <c r="H8" s="364" t="s">
        <v>15795</v>
      </c>
      <c r="I8" s="364" t="s">
        <v>15795</v>
      </c>
      <c r="J8" s="365" t="s">
        <v>15795</v>
      </c>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15796</v>
      </c>
      <c r="E10" s="368" t="s">
        <v>15796</v>
      </c>
      <c r="F10" s="368" t="s">
        <v>15796</v>
      </c>
      <c r="G10" s="368" t="s">
        <v>15796</v>
      </c>
      <c r="H10" s="368" t="s">
        <v>15796</v>
      </c>
      <c r="I10" s="368" t="s">
        <v>15796</v>
      </c>
      <c r="J10" s="369" t="s">
        <v>15796</v>
      </c>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t="s">
        <v>15797</v>
      </c>
      <c r="F14" s="351" t="s">
        <v>15797</v>
      </c>
      <c r="G14" s="351" t="s">
        <v>15797</v>
      </c>
      <c r="H14" s="351" t="s">
        <v>15797</v>
      </c>
      <c r="I14" s="351" t="s">
        <v>15797</v>
      </c>
      <c r="J14" s="352" t="s">
        <v>15797</v>
      </c>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15798</v>
      </c>
      <c r="E15" s="351" t="s">
        <v>15798</v>
      </c>
      <c r="F15" s="351" t="s">
        <v>15798</v>
      </c>
      <c r="G15" s="351" t="s">
        <v>15798</v>
      </c>
      <c r="H15" s="351" t="s">
        <v>15798</v>
      </c>
      <c r="I15" s="351" t="s">
        <v>15798</v>
      </c>
      <c r="J15" s="352" t="s">
        <v>15798</v>
      </c>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15799</v>
      </c>
      <c r="E16" s="379" t="s">
        <v>15799</v>
      </c>
      <c r="F16" s="379" t="s">
        <v>15799</v>
      </c>
      <c r="G16" s="379" t="s">
        <v>15799</v>
      </c>
      <c r="H16" s="379" t="s">
        <v>15799</v>
      </c>
      <c r="I16" s="379" t="s">
        <v>15799</v>
      </c>
      <c r="J16" s="380" t="s">
        <v>15799</v>
      </c>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15800</v>
      </c>
      <c r="E17" s="351" t="s">
        <v>15800</v>
      </c>
      <c r="F17" s="351" t="s">
        <v>15800</v>
      </c>
      <c r="G17" s="351" t="s">
        <v>15800</v>
      </c>
      <c r="H17" s="351" t="s">
        <v>15800</v>
      </c>
      <c r="I17" s="351" t="s">
        <v>15800</v>
      </c>
      <c r="J17" s="352" t="s">
        <v>15800</v>
      </c>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15801</v>
      </c>
      <c r="E18" s="324" t="s">
        <v>15801</v>
      </c>
      <c r="F18" s="324" t="s">
        <v>15801</v>
      </c>
      <c r="G18" s="324" t="s">
        <v>15801</v>
      </c>
      <c r="H18" s="324" t="s">
        <v>15801</v>
      </c>
      <c r="I18" s="324" t="s">
        <v>15801</v>
      </c>
      <c r="J18" s="325" t="s">
        <v>15801</v>
      </c>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15803</v>
      </c>
      <c r="E20" s="379" t="s">
        <v>15803</v>
      </c>
      <c r="F20" s="379" t="s">
        <v>15803</v>
      </c>
      <c r="G20" s="379" t="s">
        <v>15803</v>
      </c>
      <c r="H20" s="379" t="s">
        <v>15803</v>
      </c>
      <c r="I20" s="379" t="s">
        <v>15803</v>
      </c>
      <c r="J20" s="380" t="s">
        <v>15803</v>
      </c>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15804</v>
      </c>
      <c r="E21" s="382" t="s">
        <v>15804</v>
      </c>
      <c r="F21" s="382" t="s">
        <v>15804</v>
      </c>
      <c r="G21" s="382" t="s">
        <v>15804</v>
      </c>
      <c r="H21" s="382" t="s">
        <v>15804</v>
      </c>
      <c r="I21" s="382" t="s">
        <v>15804</v>
      </c>
      <c r="J21" s="383" t="s">
        <v>15804</v>
      </c>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45252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t="s">
        <v>15805</v>
      </c>
      <c r="H32" s="329" t="s">
        <v>15805</v>
      </c>
      <c r="I32" s="329" t="s">
        <v>15805</v>
      </c>
      <c r="J32" s="330" t="s">
        <v>15805</v>
      </c>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t="s">
        <v>15805</v>
      </c>
      <c r="H33" s="329" t="s">
        <v>15805</v>
      </c>
      <c r="I33" s="329" t="s">
        <v>15805</v>
      </c>
      <c r="J33" s="330" t="s">
        <v>15805</v>
      </c>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490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15806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15807</v>
      </c>
      <c r="H77" s="355" t="s">
        <v>15807</v>
      </c>
      <c r="I77" s="355" t="s">
        <v>15807</v>
      </c>
      <c r="J77" s="356" t="s">
        <v>15807</v>
      </c>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15808</v>
      </c>
      <c r="H81" s="329" t="s">
        <v>15808</v>
      </c>
      <c r="I81" s="329" t="s">
        <v>15808</v>
      </c>
      <c r="J81" s="330" t="s">
        <v>15808</v>
      </c>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15809</v>
      </c>
      <c r="H83" s="329" t="s">
        <v>15809</v>
      </c>
      <c r="I83" s="329" t="s">
        <v>15809</v>
      </c>
      <c r="J83" s="330" t="s">
        <v>15809</v>
      </c>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
      </c>
    </row>
    <row r="101" spans="2:7" ht="15" hidden="1">
      <c r="B101" s="236" t="s">
        <v>2481</v>
      </c>
      <c r="D101" s="282" t="str">
        <f>IF(AND(OR($D$27="Yes",$D$27=""),OR($D$33="Yes",$D$33="")),"Unknown","")</f>
        <v>Unknown</v>
      </c>
      <c r="E101" s="282" t="str">
        <f>IF(AND(OR($D$26="Yes",$D$26=""),OR($D$32="Yes",$D$32="")),"None","")</f>
        <v>None</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13" sqref="C1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15810</v>
      </c>
      <c r="C5" s="186" t="s">
        <v>838</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t="shared" ref="S5" ca="1" si="0">IF(B5="","",IF(ISERROR(MATCH($E5,CL,0)),"Unknown",INDIRECT("'C'!$A$"&amp;MATCH($E5,CL,0)+1)))</f>
        <v>BO</v>
      </c>
      <c r="T5" s="181" t="str">
        <f ca="1">IF(B5="","",IF(ISERROR(MATCH($J5,SorP!$B$1:$B$6279,0)),"",INDIRECT("'SorP'!$A$"&amp;MATCH($S5&amp;$J5,SorP!C:C,0))))</f>
        <v>BO-O</v>
      </c>
      <c r="U5" s="201"/>
      <c r="V5" s="226">
        <f>IF(C5="",NA(),IF(OR(C5="Smelter not listed",C5="Smelter not yet identified"),MATCH($B5&amp;$D5,'Smelter Look-up'!$J:$J,0),MATCH($B5&amp;$C5,'Smelter Look-up'!$J:$J,0)))</f>
        <v>421</v>
      </c>
      <c r="X5" s="227">
        <f t="shared" ref="X5" ca="1" si="1">IF(AND(C5="Smelter not listed",OR(LEN(D5)=0,LEN(E5)=0)),1,0)</f>
        <v>0</v>
      </c>
      <c r="AB5" s="228" t="str">
        <f t="shared" ref="AB5" si="2">B5&amp;C5</f>
        <v>tinEM Vinto</v>
      </c>
    </row>
    <row r="6" spans="1:34" s="227" customFormat="1" ht="19.95" customHeight="1">
      <c r="A6" s="262"/>
      <c r="B6" s="182" t="s">
        <v>1127</v>
      </c>
      <c r="C6" s="186" t="s">
        <v>45</v>
      </c>
      <c r="D6" s="230"/>
      <c r="E6" s="182" t="str">
        <f ca="1">IF(ISERROR($V6),"",OFFSET('Smelter Look-up'!$D$4,$V6-4,0)&amp;"")</f>
        <v>CHINA</v>
      </c>
      <c r="F6" s="182" t="str">
        <f ca="1">IF(ISERROR($V6),"",OFFSET('Smelter Look-up'!$E$4,$V6-4,0))</f>
        <v>CID000460</v>
      </c>
      <c r="G6" s="182" t="str">
        <f ca="1">IF(C6=$X$4,IF(ISERROR($V6),"Enter smelter details","RMI"),IF(ISERROR($V6),"",OFFSET('Smelter Look-up'!$F$4,$V6-4,0)))</f>
        <v>RMI</v>
      </c>
      <c r="H6" s="183">
        <f ca="1">IF(ISERROR($V6),"",OFFSET('Smelter Look-up'!$G$4,$V6-4,0))</f>
        <v>0</v>
      </c>
      <c r="I6" s="184" t="str">
        <f ca="1">IF(ISERROR($V6),"",OFFSET('Smelter Look-up'!$H$4,$V6-4,0))</f>
        <v>Jiangmen</v>
      </c>
      <c r="J6" s="184" t="str">
        <f ca="1">IF(ISERROR($V6),"",OFFSET('Smelter Look-up'!$I$4,$V6-4,0))</f>
        <v>Guangdong Sheng</v>
      </c>
      <c r="K6" s="224"/>
      <c r="L6" s="224"/>
      <c r="M6" s="224"/>
      <c r="N6" s="224"/>
      <c r="O6" s="224"/>
      <c r="P6" s="185"/>
      <c r="Q6" s="225"/>
      <c r="R6" s="182" t="str">
        <f ca="1">IF(ISERROR($V6),"",OFFSET('Smelter Look-up'!$C$4,$V6-4,0)&amp;"")</f>
        <v>F&amp;X Electro-Materials Ltd.</v>
      </c>
      <c r="S6" s="181" t="str">
        <f t="shared" ref="S6:S37" ca="1" si="3">IF(B6="","",IF(ISERROR(MATCH($E6,CL,0)),"Unknown",INDIRECT("'C'!$A$"&amp;MATCH($E6,CL,0)+1)))</f>
        <v>CN</v>
      </c>
      <c r="T6" s="181" t="str">
        <f ca="1">IF(B6="","",IF(ISERROR(MATCH($J6,SorP!$B$1:$B$6279,0)),"",INDIRECT("'SorP'!$A$"&amp;MATCH($S6&amp;$J6,SorP!C:C,0))))</f>
        <v>CN-GD</v>
      </c>
      <c r="U6" s="201"/>
      <c r="V6" s="226">
        <f>IF(C6="",NA(),IF(OR(C6="Smelter not listed",C6="Smelter not yet identified"),MATCH($B6&amp;$D6,'Smelter Look-up'!$J:$J,0),MATCH($B6&amp;$C6,'Smelter Look-up'!$J:$J,0)))</f>
        <v>328</v>
      </c>
      <c r="X6" s="227">
        <f t="shared" ref="X6:X37" ca="1" si="4">IF(AND(C6="Smelter not listed",OR(LEN(D6)=0,LEN(E6)=0)),1,0)</f>
        <v>0</v>
      </c>
      <c r="AB6" s="228" t="str">
        <f t="shared" ref="AB6:AB37" si="5">B6&amp;C6</f>
        <v>TantalumF&amp;X Electro-Materials Ltd.</v>
      </c>
    </row>
    <row r="7" spans="1:34" s="227" customFormat="1" ht="19.95" customHeight="1">
      <c r="A7" s="262"/>
      <c r="B7" s="182" t="s">
        <v>1126</v>
      </c>
      <c r="C7" s="186" t="s">
        <v>811</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3"/>
        <v>PL</v>
      </c>
      <c r="T7" s="181" t="str">
        <f ca="1">IF(B7="","",IF(ISERROR(MATCH($J7,SorP!$B$1:$B$6279,0)),"",INDIRECT("'SorP'!$A$"&amp;MATCH($S7&amp;$J7,SorP!C:C,0))))</f>
        <v>PL-18</v>
      </c>
      <c r="U7" s="201"/>
      <c r="V7" s="226">
        <f>IF(C7="",NA(),IF(OR(C7="Smelter not listed",C7="Smelter not yet identified"),MATCH($B7&amp;$D7,'Smelter Look-up'!$J:$J,0),MATCH($B7&amp;$C7,'Smelter Look-up'!$J:$J,0)))</f>
        <v>430</v>
      </c>
      <c r="X7" s="227">
        <f t="shared" ca="1" si="4"/>
        <v>0</v>
      </c>
      <c r="AB7" s="228" t="str">
        <f t="shared" si="5"/>
        <v>TinFenix Metals</v>
      </c>
    </row>
    <row r="8" spans="1:34" s="227" customFormat="1" ht="19.95" customHeight="1">
      <c r="A8" s="262"/>
      <c r="B8" s="182" t="s">
        <v>1126</v>
      </c>
      <c r="C8" s="186" t="s">
        <v>817</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3"/>
        <v>MY</v>
      </c>
      <c r="T8" s="181" t="str">
        <f ca="1">IF(B8="","",IF(ISERROR(MATCH($J8,SorP!$B$1:$B$6279,0)),"",INDIRECT("'SorP'!$A$"&amp;MATCH($S8&amp;$J8,SorP!C:C,0))))</f>
        <v>MY-07</v>
      </c>
      <c r="U8" s="201"/>
      <c r="V8" s="226">
        <f>IF(C8="",NA(),IF(OR(C8="Smelter not listed",C8="Smelter not yet identified"),MATCH($B8&amp;$D8,'Smelter Look-up'!$J:$J,0),MATCH($B8&amp;$C8,'Smelter Look-up'!$J:$J,0)))</f>
        <v>458</v>
      </c>
      <c r="X8" s="227">
        <f t="shared" ca="1" si="4"/>
        <v>0</v>
      </c>
      <c r="AB8" s="228" t="str">
        <f t="shared" si="5"/>
        <v>TinMalaysia Smelting Corporation (MSC)</v>
      </c>
    </row>
    <row r="9" spans="1:34" s="227" customFormat="1" ht="19.95" customHeight="1">
      <c r="A9" s="262"/>
      <c r="B9" s="182" t="s">
        <v>1126</v>
      </c>
      <c r="C9" s="186" t="s">
        <v>1030</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c r="N9" s="224"/>
      <c r="O9" s="224"/>
      <c r="P9" s="185"/>
      <c r="Q9" s="225"/>
      <c r="R9" s="182" t="str">
        <f ca="1">IF(ISERROR($V9),"",OFFSET('Smelter Look-up'!$C$4,$V9-4,0)&amp;"")</f>
        <v>Minsur</v>
      </c>
      <c r="S9" s="181" t="str">
        <f t="shared" ca="1" si="3"/>
        <v>PE</v>
      </c>
      <c r="T9" s="181" t="str">
        <f ca="1">IF(B9="","",IF(ISERROR(MATCH($J9,SorP!$B$1:$B$6279,0)),"",INDIRECT("'SorP'!$A$"&amp;MATCH($S9&amp;$J9,SorP!C:C,0))))</f>
        <v>PE-ICA</v>
      </c>
      <c r="U9" s="201"/>
      <c r="V9" s="226">
        <f>IF(C9="",NA(),IF(OR(C9="Smelter not listed",C9="Smelter not yet identified"),MATCH($B9&amp;$D9,'Smelter Look-up'!$J:$J,0),MATCH($B9&amp;$C9,'Smelter Look-up'!$J:$J,0)))</f>
        <v>470</v>
      </c>
      <c r="X9" s="227">
        <f t="shared" ca="1" si="4"/>
        <v>0</v>
      </c>
      <c r="AB9" s="228" t="str">
        <f t="shared" si="5"/>
        <v>TinMinsur</v>
      </c>
    </row>
    <row r="10" spans="1:34" s="227" customFormat="1" ht="19.95" customHeight="1">
      <c r="A10" s="262"/>
      <c r="B10" s="182" t="s">
        <v>1126</v>
      </c>
      <c r="C10" s="186" t="s">
        <v>1027</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3"/>
        <v>TH</v>
      </c>
      <c r="T10" s="181" t="str">
        <f ca="1">IF(B10="","",IF(ISERROR(MATCH($J10,SorP!$B$1:$B$6279,0)),"",INDIRECT("'SorP'!$A$"&amp;MATCH($S10&amp;$J10,SorP!C:C,0))))</f>
        <v>TH-83</v>
      </c>
      <c r="U10" s="201"/>
      <c r="V10" s="226">
        <f>IF(C10="",NA(),IF(OR(C10="Smelter not listed",C10="Smelter not yet identified"),MATCH($B10&amp;$D10,'Smelter Look-up'!$J:$J,0),MATCH($B10&amp;$C10,'Smelter Look-up'!$J:$J,0)))</f>
        <v>526</v>
      </c>
      <c r="X10" s="227">
        <f t="shared" ca="1" si="4"/>
        <v>0</v>
      </c>
      <c r="AB10" s="228" t="str">
        <f t="shared" si="5"/>
        <v>TinThaisarco</v>
      </c>
    </row>
    <row r="11" spans="1:34" s="227" customFormat="1" ht="19.95" customHeight="1">
      <c r="A11" s="262"/>
      <c r="B11" s="182" t="s">
        <v>1126</v>
      </c>
      <c r="C11" s="186" t="s">
        <v>51</v>
      </c>
      <c r="D11" s="230"/>
      <c r="E11" s="182" t="str">
        <f ca="1">IF(ISERROR($V11),"",OFFSET('Smelter Look-up'!$D$4,$V11-4,0)&amp;"")</f>
        <v>CHINA</v>
      </c>
      <c r="F11" s="182" t="str">
        <f ca="1">IF(ISERROR($V11),"",OFFSET('Smelter Look-up'!$E$4,$V11-4,0))</f>
        <v>CID002180</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Tin Smelting Branch of Yunnan Tin Co., Ltd.</v>
      </c>
      <c r="S11" s="181" t="str">
        <f t="shared" ca="1" si="3"/>
        <v>CN</v>
      </c>
      <c r="T11" s="181" t="str">
        <f ca="1">IF(B11="","",IF(ISERROR(MATCH($J11,SorP!$B$1:$B$6279,0)),"",INDIRECT("'SorP'!$A$"&amp;MATCH($S11&amp;$J11,SorP!C:C,0))))</f>
        <v>CN-YN</v>
      </c>
      <c r="U11" s="201"/>
      <c r="V11" s="226">
        <f>IF(C11="",NA(),IF(OR(C11="Smelter not listed",C11="Smelter not yet identified"),MATCH($B11&amp;$D11,'Smelter Look-up'!$J:$J,0),MATCH($B11&amp;$C11,'Smelter Look-up'!$J:$J,0)))</f>
        <v>548</v>
      </c>
      <c r="X11" s="227">
        <f t="shared" ca="1" si="4"/>
        <v>0</v>
      </c>
      <c r="AB11" s="228" t="str">
        <f t="shared" si="5"/>
        <v>TinYunnan Tin Company, Ltd.</v>
      </c>
    </row>
    <row r="12" spans="1:34" s="227" customFormat="1" ht="19.95" customHeight="1">
      <c r="A12" s="262"/>
      <c r="B12" s="182" t="s">
        <v>1127</v>
      </c>
      <c r="C12" s="186" t="s">
        <v>1418</v>
      </c>
      <c r="D12" s="230"/>
      <c r="E12" s="182" t="str">
        <f ca="1">IF(ISERROR($V12),"",OFFSET('Smelter Look-up'!$D$4,$V12-4,0)&amp;"")</f>
        <v>MEXICO</v>
      </c>
      <c r="F12" s="182" t="str">
        <f ca="1">IF(ISERROR($V12),"",OFFSET('Smelter Look-up'!$E$4,$V12-4,0))</f>
        <v>CID002539</v>
      </c>
      <c r="G12" s="182" t="str">
        <f ca="1">IF(C12=$X$4,IF(ISERROR($V12),"Enter smelter details","RMI"),IF(ISERROR($V12),"",OFFSET('Smelter Look-up'!$F$4,$V12-4,0)))</f>
        <v>RMI</v>
      </c>
      <c r="H12" s="183">
        <f ca="1">IF(ISERROR($V12),"",OFFSET('Smelter Look-up'!$G$4,$V12-4,0))</f>
        <v>0</v>
      </c>
      <c r="I12" s="184" t="str">
        <f ca="1">IF(ISERROR($V12),"",OFFSET('Smelter Look-up'!$H$4,$V12-4,0))</f>
        <v>Matamoros</v>
      </c>
      <c r="J12" s="184" t="str">
        <f ca="1">IF(ISERROR($V12),"",OFFSET('Smelter Look-up'!$I$4,$V12-4,0))</f>
        <v>Tamaulipas</v>
      </c>
      <c r="K12" s="224"/>
      <c r="L12" s="224"/>
      <c r="M12" s="224"/>
      <c r="N12" s="224"/>
      <c r="O12" s="224"/>
      <c r="P12" s="185"/>
      <c r="Q12" s="225"/>
      <c r="R12" s="182" t="str">
        <f ca="1">IF(ISERROR($V12),"",OFFSET('Smelter Look-up'!$C$4,$V12-4,0)&amp;"")</f>
        <v>KEMET de Mexico</v>
      </c>
      <c r="S12" s="181" t="str">
        <f t="shared" ca="1" si="3"/>
        <v>MX</v>
      </c>
      <c r="T12" s="181" t="str">
        <f ca="1">IF(B12="","",IF(ISERROR(MATCH($J12,SorP!$B$1:$B$6279,0)),"",INDIRECT("'SorP'!$A$"&amp;MATCH($S12&amp;$J12,SorP!C:C,0))))</f>
        <v>MX-TAM</v>
      </c>
      <c r="U12" s="201"/>
      <c r="V12" s="226">
        <f>IF(C12="",NA(),IF(OR(C12="Smelter not listed",C12="Smelter not yet identified"),MATCH($B12&amp;$D12,'Smelter Look-up'!$J:$J,0),MATCH($B12&amp;$C12,'Smelter Look-up'!$J:$J,0)))</f>
        <v>345</v>
      </c>
      <c r="X12" s="227">
        <f t="shared" ca="1" si="4"/>
        <v>0</v>
      </c>
      <c r="AB12" s="228" t="str">
        <f t="shared" si="5"/>
        <v>TantalumKEMET Blue Metals</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41F76BC-2C51-48EF-BC0C-76D3451B43D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29" sqref="D29"/>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Yorkville Sound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Manufacterer of speaker cabinets and audio frequency electronic amplifiers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Carl Lever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clever@yorkville.com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(905) 837-8481   ext 222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Brian Weafer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bweafer@yorkville.com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45252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www.yorkville.com/resources/service_reference_docs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Brian Weafer</cp:lastModifiedBy>
  <cp:lastPrinted>2015-04-21T20:47:43Z</cp:lastPrinted>
  <dcterms:created xsi:type="dcterms:W3CDTF">2010-06-21T21:00:23Z</dcterms:created>
  <dcterms:modified xsi:type="dcterms:W3CDTF">2023-11-22T14:00:25Z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